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表" sheetId="1" r:id="rId1"/>
  </sheets>
  <definedNames>
    <definedName name="_xlnm._FilterDatabase" localSheetId="0" hidden="1">表!$A$2:$G$201</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<sst xmlns="http://schemas.openxmlformats.org/spreadsheetml/2006/main" count="912" uniqueCount="367">
  <si>
    <t> 2023年上海交通大学医学院附属上海儿童医学中心海南医院公开招聘员额制工作人员第一批体检结果</t>
  </si>
  <si>
    <t>序号</t>
  </si>
  <si>
    <t>报考岗位</t>
  </si>
  <si>
    <t>身份证号</t>
  </si>
  <si>
    <t>姓名</t>
  </si>
  <si>
    <t>类型</t>
  </si>
  <si>
    <t>体检结果</t>
  </si>
  <si>
    <t>备注</t>
  </si>
  <si>
    <t>0101-妇产科医师1</t>
  </si>
  <si>
    <t>231********725</t>
  </si>
  <si>
    <t>闫彩红</t>
  </si>
  <si>
    <t>考核招聘</t>
  </si>
  <si>
    <t>体检合格</t>
  </si>
  <si>
    <t>460********00X</t>
  </si>
  <si>
    <t>文精灵</t>
  </si>
  <si>
    <t>0102-妇产科医师2</t>
  </si>
  <si>
    <t>460********426</t>
  </si>
  <si>
    <t>李奕莎</t>
  </si>
  <si>
    <t>460********018</t>
  </si>
  <si>
    <t>唐健</t>
  </si>
  <si>
    <t>210********446</t>
  </si>
  <si>
    <t>罗娜</t>
  </si>
  <si>
    <t>232********621</t>
  </si>
  <si>
    <t>徐颖</t>
  </si>
  <si>
    <t>460********582</t>
  </si>
  <si>
    <t>邢维珍</t>
  </si>
  <si>
    <t>460********142</t>
  </si>
  <si>
    <t>陈苗</t>
  </si>
  <si>
    <t>411********360</t>
  </si>
  <si>
    <t>许娟娟</t>
  </si>
  <si>
    <t>460********621</t>
  </si>
  <si>
    <t>刘艳</t>
  </si>
  <si>
    <t>362********52X</t>
  </si>
  <si>
    <t>康玉婷</t>
  </si>
  <si>
    <t>0103-妇产科医师3</t>
  </si>
  <si>
    <t>350********322</t>
  </si>
  <si>
    <t>黄丽双</t>
  </si>
  <si>
    <t>230********844</t>
  </si>
  <si>
    <t>张国庆</t>
  </si>
  <si>
    <t>460********847</t>
  </si>
  <si>
    <t>林曼</t>
  </si>
  <si>
    <t>230********640</t>
  </si>
  <si>
    <t>曲艺</t>
  </si>
  <si>
    <t>0104-妇产科医师4</t>
  </si>
  <si>
    <t>460********026</t>
  </si>
  <si>
    <t>符毓珍</t>
  </si>
  <si>
    <t>460********306</t>
  </si>
  <si>
    <t>董晶晶</t>
  </si>
  <si>
    <t>460********262</t>
  </si>
  <si>
    <t>潘金夏</t>
  </si>
  <si>
    <t>230********824</t>
  </si>
  <si>
    <t>柴美琪</t>
  </si>
  <si>
    <t>460********044</t>
  </si>
  <si>
    <t>王佳</t>
  </si>
  <si>
    <t>460********904</t>
  </si>
  <si>
    <t>陈祥嫦</t>
  </si>
  <si>
    <t>460********86X</t>
  </si>
  <si>
    <t>邱小松</t>
  </si>
  <si>
    <t>460********72X</t>
  </si>
  <si>
    <t>卢晶晶</t>
  </si>
  <si>
    <t>460********086</t>
  </si>
  <si>
    <t>王金婉</t>
  </si>
  <si>
    <t>符二妹</t>
  </si>
  <si>
    <t>232********085</t>
  </si>
  <si>
    <t>李迎</t>
  </si>
  <si>
    <t>460********903</t>
  </si>
  <si>
    <t>纪新坛</t>
  </si>
  <si>
    <t>460********087</t>
  </si>
  <si>
    <t>陈洁</t>
  </si>
  <si>
    <t>460********820</t>
  </si>
  <si>
    <t>陈秋莲</t>
  </si>
  <si>
    <t>0105-中医妇科医师1</t>
  </si>
  <si>
    <t>460********526</t>
  </si>
  <si>
    <t>吴艳红</t>
  </si>
  <si>
    <t>360********928</t>
  </si>
  <si>
    <t>叶辉</t>
  </si>
  <si>
    <t>吴美静</t>
  </si>
  <si>
    <t>0108-实验室技师2</t>
  </si>
  <si>
    <t>430********025</t>
  </si>
  <si>
    <t>460********709</t>
  </si>
  <si>
    <t>460********224</t>
  </si>
  <si>
    <t>0109-儿科医师1</t>
  </si>
  <si>
    <t>421********83X</t>
  </si>
  <si>
    <t>陈厚炎</t>
  </si>
  <si>
    <t>0111-儿科医师3</t>
  </si>
  <si>
    <t>460********486</t>
  </si>
  <si>
    <t>叶燕珠</t>
  </si>
  <si>
    <t>460********432</t>
  </si>
  <si>
    <t>黄道盛</t>
  </si>
  <si>
    <t>131********761</t>
  </si>
  <si>
    <t>常亚</t>
  </si>
  <si>
    <t>341********557</t>
  </si>
  <si>
    <t>杨海波</t>
  </si>
  <si>
    <t>460********848</t>
  </si>
  <si>
    <t>林位玲</t>
  </si>
  <si>
    <t>0112-儿科医师4</t>
  </si>
  <si>
    <t>460********156</t>
  </si>
  <si>
    <t>江枫</t>
  </si>
  <si>
    <t>460********024</t>
  </si>
  <si>
    <t>肖雅</t>
  </si>
  <si>
    <t>460********326</t>
  </si>
  <si>
    <t>高燕</t>
  </si>
  <si>
    <t>460********327</t>
  </si>
  <si>
    <t>羊芳菲</t>
  </si>
  <si>
    <t>460********074</t>
  </si>
  <si>
    <t>吴淑凡</t>
  </si>
  <si>
    <t>460********48X</t>
  </si>
  <si>
    <t>黄垂娜</t>
  </si>
  <si>
    <t>411********02X</t>
  </si>
  <si>
    <t>冯琬</t>
  </si>
  <si>
    <t>460********828</t>
  </si>
  <si>
    <t>翁敦岱</t>
  </si>
  <si>
    <t>0114-儿外科医师2</t>
  </si>
  <si>
    <t>460********395</t>
  </si>
  <si>
    <t>王振理</t>
  </si>
  <si>
    <t>460********571</t>
  </si>
  <si>
    <t>羊成金</t>
  </si>
  <si>
    <t>460********339</t>
  </si>
  <si>
    <t>吕贵</t>
  </si>
  <si>
    <t>0115-儿外科医师3</t>
  </si>
  <si>
    <t>430********053</t>
  </si>
  <si>
    <t>郭柏华</t>
  </si>
  <si>
    <t>362********139</t>
  </si>
  <si>
    <t>余滨川</t>
  </si>
  <si>
    <t>0116-中医儿科医师</t>
  </si>
  <si>
    <t>460********664</t>
  </si>
  <si>
    <t>0117-内科医师1</t>
  </si>
  <si>
    <t>500********441</t>
  </si>
  <si>
    <t>陈苇</t>
  </si>
  <si>
    <t>0118-内科医师2</t>
  </si>
  <si>
    <t>362********047</t>
  </si>
  <si>
    <t>黄颀</t>
  </si>
  <si>
    <t>0119-乳腺科医师1</t>
  </si>
  <si>
    <t>350********021</t>
  </si>
  <si>
    <t>460********288</t>
  </si>
  <si>
    <t>0120-乳腺科医师2</t>
  </si>
  <si>
    <t>460********700</t>
  </si>
  <si>
    <t>460********875</t>
  </si>
  <si>
    <t>460********915</t>
  </si>
  <si>
    <t>460********221</t>
  </si>
  <si>
    <t>0122-皮肤美容医师2</t>
  </si>
  <si>
    <t>140********326</t>
  </si>
  <si>
    <t>460********143</t>
  </si>
  <si>
    <t>0123-口腔医师1</t>
  </si>
  <si>
    <t>362********561</t>
  </si>
  <si>
    <t>0124-口腔医师2</t>
  </si>
  <si>
    <t>522********022</t>
  </si>
  <si>
    <t>0125-口腔医师3</t>
  </si>
  <si>
    <t>522********412</t>
  </si>
  <si>
    <t>460********286</t>
  </si>
  <si>
    <t>230********911</t>
  </si>
  <si>
    <t>0126-耳鼻喉医师1</t>
  </si>
  <si>
    <t>130********129</t>
  </si>
  <si>
    <t>230********324</t>
  </si>
  <si>
    <t>430********865</t>
  </si>
  <si>
    <t>0130-眼科医师2</t>
  </si>
  <si>
    <t>460********445</t>
  </si>
  <si>
    <t>0132-针灸推拿医师1</t>
  </si>
  <si>
    <t>460********274</t>
  </si>
  <si>
    <t>0133-针灸推拿医师2</t>
  </si>
  <si>
    <t>460********276</t>
  </si>
  <si>
    <t>500********204</t>
  </si>
  <si>
    <t>230********724</t>
  </si>
  <si>
    <t>460********732</t>
  </si>
  <si>
    <t>0134-针灸推拿医师3</t>
  </si>
  <si>
    <t>460********147</t>
  </si>
  <si>
    <t>460********400</t>
  </si>
  <si>
    <t>0135-针灸推拿医师4</t>
  </si>
  <si>
    <t>460********125</t>
  </si>
  <si>
    <t>460********528</t>
  </si>
  <si>
    <t>460********114</t>
  </si>
  <si>
    <t>0136-康复治疗师</t>
  </si>
  <si>
    <t>460********420</t>
  </si>
  <si>
    <t>620********324</t>
  </si>
  <si>
    <t>460********243</t>
  </si>
  <si>
    <t>0137-麻醉医师1</t>
  </si>
  <si>
    <t>230********328</t>
  </si>
  <si>
    <t>吕小倩</t>
  </si>
  <si>
    <t>130********529</t>
  </si>
  <si>
    <t>吕蕊</t>
  </si>
  <si>
    <t>0138-麻醉医师2</t>
  </si>
  <si>
    <t>460********297</t>
  </si>
  <si>
    <t>林衡</t>
  </si>
  <si>
    <t>460********62X</t>
  </si>
  <si>
    <t>张燕妹</t>
  </si>
  <si>
    <t>230********584</t>
  </si>
  <si>
    <t>赵宇佳</t>
  </si>
  <si>
    <t>230********635</t>
  </si>
  <si>
    <t>杜春明</t>
  </si>
  <si>
    <t>0139-麻醉医师3</t>
  </si>
  <si>
    <t>130********620</t>
  </si>
  <si>
    <t>张光绚</t>
  </si>
  <si>
    <t>0141-超声医师2</t>
  </si>
  <si>
    <t>231********02X</t>
  </si>
  <si>
    <t>赵诗月</t>
  </si>
  <si>
    <t>放弃完成体检</t>
  </si>
  <si>
    <t>460********90X</t>
  </si>
  <si>
    <t>张玉婷</t>
  </si>
  <si>
    <t>钟凤秋</t>
  </si>
  <si>
    <t>460********245</t>
  </si>
  <si>
    <t>孙完妞</t>
  </si>
  <si>
    <t>460********101</t>
  </si>
  <si>
    <t>黄娟娟</t>
  </si>
  <si>
    <t>460********269</t>
  </si>
  <si>
    <t>孙少湲</t>
  </si>
  <si>
    <t>460********103</t>
  </si>
  <si>
    <t>陈少林</t>
  </si>
  <si>
    <t>0142-超声医师3</t>
  </si>
  <si>
    <t>430********52X</t>
  </si>
  <si>
    <t>熊微迪</t>
  </si>
  <si>
    <t>0144-心电图医师2</t>
  </si>
  <si>
    <t>411********927</t>
  </si>
  <si>
    <t>0150-急诊外科医师1</t>
  </si>
  <si>
    <t>230********112</t>
  </si>
  <si>
    <t>0152-放射科医师1</t>
  </si>
  <si>
    <t>469********222</t>
  </si>
  <si>
    <t>211********047</t>
  </si>
  <si>
    <t>460********714</t>
  </si>
  <si>
    <t>0153-放射科医师2</t>
  </si>
  <si>
    <t>460********347</t>
  </si>
  <si>
    <t>0154-放射科技师</t>
  </si>
  <si>
    <t>230********819</t>
  </si>
  <si>
    <t>辛德来</t>
  </si>
  <si>
    <t>0156-病理科医师2</t>
  </si>
  <si>
    <t>460********448</t>
  </si>
  <si>
    <t>522********041</t>
  </si>
  <si>
    <t>440********812</t>
  </si>
  <si>
    <t>0158-检验技师1</t>
  </si>
  <si>
    <t>460********40X</t>
  </si>
  <si>
    <t>460********889</t>
  </si>
  <si>
    <t>0160-检验技师3</t>
  </si>
  <si>
    <t>460********228</t>
  </si>
  <si>
    <t>230********224</t>
  </si>
  <si>
    <t>460********703</t>
  </si>
  <si>
    <t>460********124</t>
  </si>
  <si>
    <t>430********362</t>
  </si>
  <si>
    <t>460********883</t>
  </si>
  <si>
    <t>0162-药师1</t>
  </si>
  <si>
    <t>210********124</t>
  </si>
  <si>
    <t>李浩楠</t>
  </si>
  <si>
    <t>610********124</t>
  </si>
  <si>
    <t>靳肖</t>
  </si>
  <si>
    <t>460********789</t>
  </si>
  <si>
    <t>麦世妍</t>
  </si>
  <si>
    <t>460********422</t>
  </si>
  <si>
    <t>李惠玲</t>
  </si>
  <si>
    <t>460********427</t>
  </si>
  <si>
    <t>林香</t>
  </si>
  <si>
    <t>460********046</t>
  </si>
  <si>
    <t>刘爱霞</t>
  </si>
  <si>
    <t>欧虹雅</t>
  </si>
  <si>
    <t>460********222</t>
  </si>
  <si>
    <t>杨靓仪</t>
  </si>
  <si>
    <t>0163-药师2</t>
  </si>
  <si>
    <t>460********182</t>
  </si>
  <si>
    <t>邹学桐</t>
  </si>
  <si>
    <t>460********909</t>
  </si>
  <si>
    <t>石奇霞</t>
  </si>
  <si>
    <t>0165-药师4</t>
  </si>
  <si>
    <t>460********064</t>
  </si>
  <si>
    <t>张玉珍</t>
  </si>
  <si>
    <t>0166-公共卫生医师1</t>
  </si>
  <si>
    <t>513********383</t>
  </si>
  <si>
    <t>胡倩</t>
  </si>
  <si>
    <t>0167-公共卫生医师2</t>
  </si>
  <si>
    <t>412********841</t>
  </si>
  <si>
    <t>崔赛赛</t>
  </si>
  <si>
    <t>460********241</t>
  </si>
  <si>
    <t>黄永珍</t>
  </si>
  <si>
    <t>460********83X</t>
  </si>
  <si>
    <t>温在奖</t>
  </si>
  <si>
    <t>0169-护士2</t>
  </si>
  <si>
    <t>130********642</t>
  </si>
  <si>
    <t>460********282</t>
  </si>
  <si>
    <t>411********968</t>
  </si>
  <si>
    <t>431********626</t>
  </si>
  <si>
    <t>430********087</t>
  </si>
  <si>
    <t>460********120</t>
  </si>
  <si>
    <t>370********22X</t>
  </si>
  <si>
    <t>362********126</t>
  </si>
  <si>
    <t>460********467</t>
  </si>
  <si>
    <t>211********923</t>
  </si>
  <si>
    <t>430********501</t>
  </si>
  <si>
    <t>460********484</t>
  </si>
  <si>
    <t>460********144</t>
  </si>
  <si>
    <t>230********344</t>
  </si>
  <si>
    <t>460********446</t>
  </si>
  <si>
    <t>460********242</t>
  </si>
  <si>
    <t>460********908</t>
  </si>
  <si>
    <t>460********261</t>
  </si>
  <si>
    <t>460********08X</t>
  </si>
  <si>
    <t>362********029</t>
  </si>
  <si>
    <t>430********527</t>
  </si>
  <si>
    <t>460********244</t>
  </si>
  <si>
    <t>140********223</t>
  </si>
  <si>
    <t>152********02X</t>
  </si>
  <si>
    <t>460********593</t>
  </si>
  <si>
    <t>342********460</t>
  </si>
  <si>
    <t>460********762</t>
  </si>
  <si>
    <t>460********888</t>
  </si>
  <si>
    <t>430********822</t>
  </si>
  <si>
    <t>0172-科研人员3</t>
  </si>
  <si>
    <t>460********016</t>
  </si>
  <si>
    <t>150********617</t>
  </si>
  <si>
    <t>0173-高级工程师</t>
  </si>
  <si>
    <t>460********515</t>
  </si>
  <si>
    <t>460********511</t>
  </si>
  <si>
    <t>0202-妇产科医师6</t>
  </si>
  <si>
    <t>421********639</t>
  </si>
  <si>
    <t>刘健</t>
  </si>
  <si>
    <t>460********268</t>
  </si>
  <si>
    <t>陈倩</t>
  </si>
  <si>
    <t>0203-中医妇科医师3</t>
  </si>
  <si>
    <t>469********525</t>
  </si>
  <si>
    <t>符月梅</t>
  </si>
  <si>
    <t>0208-儿科医师7</t>
  </si>
  <si>
    <t>460********227</t>
  </si>
  <si>
    <t>吴木燕</t>
  </si>
  <si>
    <t>王钦晓</t>
  </si>
  <si>
    <t>0210-儿外科医师5</t>
  </si>
  <si>
    <t>460********956</t>
  </si>
  <si>
    <t>陈少锋</t>
  </si>
  <si>
    <t>0222-麻醉医师5</t>
  </si>
  <si>
    <t>460********121</t>
  </si>
  <si>
    <t>冯本环</t>
  </si>
  <si>
    <t>0226-超声医师6</t>
  </si>
  <si>
    <t>460********04X</t>
  </si>
  <si>
    <t>蒙晓云</t>
  </si>
  <si>
    <t>0233-放射科技师1</t>
  </si>
  <si>
    <t>何镜</t>
  </si>
  <si>
    <t>0238-药师5</t>
  </si>
  <si>
    <t>460********283</t>
  </si>
  <si>
    <t>谢树英</t>
  </si>
  <si>
    <t>460********089</t>
  </si>
  <si>
    <t>韦其慧</t>
  </si>
  <si>
    <t>460********880</t>
  </si>
  <si>
    <t>麦有群</t>
  </si>
  <si>
    <t>0239-药师6</t>
  </si>
  <si>
    <t>330********527</t>
  </si>
  <si>
    <t>王卓炜</t>
  </si>
  <si>
    <t>460********720</t>
  </si>
  <si>
    <t>周永佳</t>
  </si>
  <si>
    <t>0241-公共卫生医师3</t>
  </si>
  <si>
    <t>陈彩虹</t>
  </si>
  <si>
    <t>0174-工程师</t>
  </si>
  <si>
    <t>460********287</t>
  </si>
  <si>
    <t>陈汉云</t>
  </si>
  <si>
    <t>公开招聘</t>
  </si>
  <si>
    <t>460********206</t>
  </si>
  <si>
    <t>陈瑾</t>
  </si>
  <si>
    <t>460********618</t>
  </si>
  <si>
    <t>王勿英</t>
  </si>
  <si>
    <t>0175-财务科会计</t>
  </si>
  <si>
    <t>460********146</t>
  </si>
  <si>
    <t>吴海萍</t>
  </si>
  <si>
    <t>460********545</t>
  </si>
  <si>
    <t>陈淑敏</t>
  </si>
  <si>
    <t>0176-行政专技人员</t>
  </si>
  <si>
    <t>460********916</t>
  </si>
  <si>
    <t>邢增锐</t>
  </si>
  <si>
    <t>0177-行政科室科员</t>
  </si>
  <si>
    <t>142********023</t>
  </si>
  <si>
    <t>王子珏</t>
  </si>
  <si>
    <t>460********464</t>
  </si>
  <si>
    <t>冯元哲</t>
  </si>
  <si>
    <t>0246-行政科室科员1</t>
  </si>
  <si>
    <t>王菊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</si>
</sst>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20"/>
      <color theme="1"/>
      <name val="宋体"/>
      <charset val="134"/>
      <scheme val="minor"/>
    </font>
    <font>
      <b/>
      <sz val="20"/>
      <name val="宋体"/>
      <charset val="134"/>
      <scheme val="minor"/>
    </font>
    <font>
      <b/>
      <sz val="14"/>
      <name val="宋体"/>
      <charset val="134"/>
      <scheme val="minor"/>
    </font>
    <font>
      <sz val="12"/>
      <color theme="1"/>
      <name val="宋体"/>
      <charset val="134"/>
      <scheme val="minor"/>
    </font>
    <font>
      <sz val="12"/>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1"/>
  <sheetViews>
    <sheetView tabSelected="1" workbookViewId="0">
      <pane ySplit="2" topLeftCell="A3" activePane="bottomLeft" state="frozen"/>
      <selection/>
      <selection pane="bottomLeft" activeCell="E2" sqref="E$1:E$1048576"/>
    </sheetView>
  </sheetViews>
  <sheetFormatPr defaultColWidth="12" defaultRowHeight="32.45" customHeight="1" outlineLevelCol="6"/>
  <cols>
    <col min="1" max="1" width="8.37962962962963" style="2" customWidth="1"/>
    <col min="2" max="2" width="24.8796296296296" style="2" customWidth="1"/>
    <col min="3" max="3" width="20.8796296296296" style="2" customWidth="1"/>
    <col min="4" max="4" width="13.3796296296296" style="3" customWidth="1"/>
    <col min="5" max="6" width="16.1296296296296" style="4" customWidth="1"/>
    <col min="7" max="7" width="17.5" style="5" customWidth="1"/>
    <col min="8" max="16383" width="12" style="2" customWidth="1"/>
    <col min="16384" max="16384" width="12" style="2"/>
  </cols>
  <sheetData>
    <row r="1" ht="77" customHeight="1" spans="1:7">
      <c r="A1" s="6" t="s">
        <v>0</v>
      </c>
      <c r="B1" s="7"/>
      <c r="C1" s="7"/>
      <c r="D1" s="7"/>
      <c r="E1" s="8"/>
      <c r="F1" s="8"/>
      <c r="G1" s="9"/>
    </row>
    <row r="2" s="1" customFormat="1" ht="33" customHeight="1" spans="1:7">
      <c r="A2" s="10" t="s">
        <v>1</v>
      </c>
      <c r="B2" s="10" t="s">
        <v>2</v>
      </c>
      <c r="C2" s="10" t="s">
        <v>3</v>
      </c>
      <c r="D2" s="10" t="s">
        <v>4</v>
      </c>
      <c r="E2" s="11" t="s">
        <v>5</v>
      </c>
      <c r="F2" s="12" t="s">
        <v>6</v>
      </c>
      <c r="G2" s="12" t="s">
        <v>7</v>
      </c>
    </row>
    <row r="3" ht="33" customHeight="1" spans="1:7">
      <c r="A3" s="13">
        <v>1</v>
      </c>
      <c r="B3" s="14" t="s">
        <v>8</v>
      </c>
      <c r="C3" s="13" t="s">
        <v>9</v>
      </c>
      <c r="D3" s="13" t="s">
        <v>10</v>
      </c>
      <c r="E3" s="15" t="s">
        <v>11</v>
      </c>
      <c r="F3" s="13" t="s">
        <v>12</v>
      </c>
      <c r="G3" s="13"/>
    </row>
    <row r="4" ht="33" customHeight="1" spans="1:7">
      <c r="A4" s="13">
        <v>2</v>
      </c>
      <c r="B4" s="14" t="s">
        <v>8</v>
      </c>
      <c r="C4" s="13" t="s">
        <v>13</v>
      </c>
      <c r="D4" s="13" t="s">
        <v>14</v>
      </c>
      <c r="E4" s="15" t="s">
        <v>11</v>
      </c>
      <c r="F4" s="13" t="s">
        <v>12</v>
      </c>
      <c r="G4" s="13"/>
    </row>
    <row r="5" ht="33" customHeight="1" spans="1:7">
      <c r="A5" s="13">
        <v>3</v>
      </c>
      <c r="B5" s="14" t="s">
        <v>15</v>
      </c>
      <c r="C5" s="13" t="s">
        <v>16</v>
      </c>
      <c r="D5" s="13" t="s">
        <v>17</v>
      </c>
      <c r="E5" s="15" t="s">
        <v>11</v>
      </c>
      <c r="F5" s="13" t="s">
        <v>12</v>
      </c>
      <c r="G5" s="13"/>
    </row>
    <row r="6" ht="33" customHeight="1" spans="1:7">
      <c r="A6" s="13">
        <v>4</v>
      </c>
      <c r="B6" s="14" t="s">
        <v>15</v>
      </c>
      <c r="C6" s="13" t="s">
        <v>18</v>
      </c>
      <c r="D6" s="13" t="s">
        <v>19</v>
      </c>
      <c r="E6" s="15" t="s">
        <v>11</v>
      </c>
      <c r="F6" s="13" t="s">
        <v>12</v>
      </c>
      <c r="G6" s="13"/>
    </row>
    <row r="7" ht="33" customHeight="1" spans="1:7">
      <c r="A7" s="13">
        <v>5</v>
      </c>
      <c r="B7" s="14" t="s">
        <v>15</v>
      </c>
      <c r="C7" s="13" t="s">
        <v>20</v>
      </c>
      <c r="D7" s="13" t="s">
        <v>21</v>
      </c>
      <c r="E7" s="15" t="s">
        <v>11</v>
      </c>
      <c r="F7" s="13" t="s">
        <v>12</v>
      </c>
      <c r="G7" s="13"/>
    </row>
    <row r="8" ht="33" customHeight="1" spans="1:7">
      <c r="A8" s="13">
        <v>6</v>
      </c>
      <c r="B8" s="14" t="s">
        <v>15</v>
      </c>
      <c r="C8" s="13" t="s">
        <v>22</v>
      </c>
      <c r="D8" s="13" t="s">
        <v>23</v>
      </c>
      <c r="E8" s="15" t="s">
        <v>11</v>
      </c>
      <c r="F8" s="13" t="s">
        <v>12</v>
      </c>
      <c r="G8" s="13"/>
    </row>
    <row r="9" ht="33" customHeight="1" spans="1:7">
      <c r="A9" s="13">
        <v>7</v>
      </c>
      <c r="B9" s="14" t="s">
        <v>15</v>
      </c>
      <c r="C9" s="13" t="s">
        <v>24</v>
      </c>
      <c r="D9" s="13" t="s">
        <v>25</v>
      </c>
      <c r="E9" s="15" t="s">
        <v>11</v>
      </c>
      <c r="F9" s="13" t="s">
        <v>12</v>
      </c>
      <c r="G9" s="13"/>
    </row>
    <row r="10" ht="33" customHeight="1" spans="1:7">
      <c r="A10" s="13">
        <v>8</v>
      </c>
      <c r="B10" s="14" t="s">
        <v>15</v>
      </c>
      <c r="C10" s="13" t="s">
        <v>26</v>
      </c>
      <c r="D10" s="13" t="s">
        <v>27</v>
      </c>
      <c r="E10" s="15" t="s">
        <v>11</v>
      </c>
      <c r="F10" s="13" t="s">
        <v>12</v>
      </c>
      <c r="G10" s="13"/>
    </row>
    <row r="11" ht="33" customHeight="1" spans="1:7">
      <c r="A11" s="13">
        <v>9</v>
      </c>
      <c r="B11" s="14" t="s">
        <v>15</v>
      </c>
      <c r="C11" s="13" t="s">
        <v>28</v>
      </c>
      <c r="D11" s="13" t="s">
        <v>29</v>
      </c>
      <c r="E11" s="15" t="s">
        <v>11</v>
      </c>
      <c r="F11" s="13" t="s">
        <v>12</v>
      </c>
      <c r="G11" s="13"/>
    </row>
    <row r="12" ht="33" customHeight="1" spans="1:7">
      <c r="A12" s="13">
        <v>10</v>
      </c>
      <c r="B12" s="14" t="s">
        <v>15</v>
      </c>
      <c r="C12" s="13" t="s">
        <v>30</v>
      </c>
      <c r="D12" s="13" t="s">
        <v>31</v>
      </c>
      <c r="E12" s="15" t="s">
        <v>11</v>
      </c>
      <c r="F12" s="13" t="s">
        <v>12</v>
      </c>
      <c r="G12" s="13"/>
    </row>
    <row r="13" ht="33" customHeight="1" spans="1:7">
      <c r="A13" s="13">
        <v>11</v>
      </c>
      <c r="B13" s="14" t="s">
        <v>15</v>
      </c>
      <c r="C13" s="13" t="s">
        <v>32</v>
      </c>
      <c r="D13" s="13" t="s">
        <v>33</v>
      </c>
      <c r="E13" s="15" t="s">
        <v>11</v>
      </c>
      <c r="F13" s="13" t="s">
        <v>12</v>
      </c>
      <c r="G13" s="13"/>
    </row>
    <row r="14" ht="33" customHeight="1" spans="1:7">
      <c r="A14" s="13">
        <v>12</v>
      </c>
      <c r="B14" s="14" t="s">
        <v>34</v>
      </c>
      <c r="C14" s="13" t="s">
        <v>35</v>
      </c>
      <c r="D14" s="13" t="s">
        <v>36</v>
      </c>
      <c r="E14" s="15" t="s">
        <v>11</v>
      </c>
      <c r="F14" s="13" t="s">
        <v>12</v>
      </c>
      <c r="G14" s="13"/>
    </row>
    <row r="15" ht="33" customHeight="1" spans="1:7">
      <c r="A15" s="13">
        <v>13</v>
      </c>
      <c r="B15" s="14" t="s">
        <v>34</v>
      </c>
      <c r="C15" s="13" t="s">
        <v>37</v>
      </c>
      <c r="D15" s="13" t="s">
        <v>38</v>
      </c>
      <c r="E15" s="15" t="s">
        <v>11</v>
      </c>
      <c r="F15" s="13" t="s">
        <v>12</v>
      </c>
      <c r="G15" s="13"/>
    </row>
    <row r="16" ht="33" customHeight="1" spans="1:7">
      <c r="A16" s="13">
        <v>14</v>
      </c>
      <c r="B16" s="14" t="s">
        <v>34</v>
      </c>
      <c r="C16" s="13" t="s">
        <v>39</v>
      </c>
      <c r="D16" s="13" t="s">
        <v>40</v>
      </c>
      <c r="E16" s="15" t="s">
        <v>11</v>
      </c>
      <c r="F16" s="13" t="s">
        <v>12</v>
      </c>
      <c r="G16" s="13"/>
    </row>
    <row r="17" ht="33" customHeight="1" spans="1:7">
      <c r="A17" s="13">
        <v>15</v>
      </c>
      <c r="B17" s="14" t="s">
        <v>34</v>
      </c>
      <c r="C17" s="13" t="s">
        <v>41</v>
      </c>
      <c r="D17" s="13" t="s">
        <v>42</v>
      </c>
      <c r="E17" s="15" t="s">
        <v>11</v>
      </c>
      <c r="F17" s="13" t="s">
        <v>12</v>
      </c>
      <c r="G17" s="13"/>
    </row>
    <row r="18" ht="33" customHeight="1" spans="1:7">
      <c r="A18" s="13">
        <v>16</v>
      </c>
      <c r="B18" s="14" t="s">
        <v>43</v>
      </c>
      <c r="C18" s="13" t="s">
        <v>44</v>
      </c>
      <c r="D18" s="13" t="s">
        <v>45</v>
      </c>
      <c r="E18" s="15" t="s">
        <v>11</v>
      </c>
      <c r="F18" s="13" t="s">
        <v>12</v>
      </c>
      <c r="G18" s="13"/>
    </row>
    <row r="19" ht="33" customHeight="1" spans="1:7">
      <c r="A19" s="13">
        <v>17</v>
      </c>
      <c r="B19" s="14" t="s">
        <v>43</v>
      </c>
      <c r="C19" s="13" t="s">
        <v>46</v>
      </c>
      <c r="D19" s="13" t="s">
        <v>47</v>
      </c>
      <c r="E19" s="15" t="s">
        <v>11</v>
      </c>
      <c r="F19" s="13" t="s">
        <v>12</v>
      </c>
      <c r="G19" s="13"/>
    </row>
    <row r="20" ht="33" customHeight="1" spans="1:7">
      <c r="A20" s="13">
        <v>18</v>
      </c>
      <c r="B20" s="14" t="s">
        <v>43</v>
      </c>
      <c r="C20" s="13" t="s">
        <v>48</v>
      </c>
      <c r="D20" s="13" t="s">
        <v>49</v>
      </c>
      <c r="E20" s="15" t="s">
        <v>11</v>
      </c>
      <c r="F20" s="13" t="s">
        <v>12</v>
      </c>
      <c r="G20" s="13"/>
    </row>
    <row r="21" ht="33" customHeight="1" spans="1:7">
      <c r="A21" s="13">
        <v>19</v>
      </c>
      <c r="B21" s="14" t="s">
        <v>43</v>
      </c>
      <c r="C21" s="13" t="s">
        <v>50</v>
      </c>
      <c r="D21" s="13" t="s">
        <v>51</v>
      </c>
      <c r="E21" s="15" t="s">
        <v>11</v>
      </c>
      <c r="F21" s="13" t="s">
        <v>12</v>
      </c>
      <c r="G21" s="13"/>
    </row>
    <row r="22" ht="33" customHeight="1" spans="1:7">
      <c r="A22" s="13">
        <v>20</v>
      </c>
      <c r="B22" s="14" t="s">
        <v>43</v>
      </c>
      <c r="C22" s="13" t="s">
        <v>52</v>
      </c>
      <c r="D22" s="13" t="s">
        <v>53</v>
      </c>
      <c r="E22" s="15" t="s">
        <v>11</v>
      </c>
      <c r="F22" s="13" t="s">
        <v>12</v>
      </c>
      <c r="G22" s="13"/>
    </row>
    <row r="23" ht="33" customHeight="1" spans="1:7">
      <c r="A23" s="13">
        <v>21</v>
      </c>
      <c r="B23" s="14" t="s">
        <v>43</v>
      </c>
      <c r="C23" s="13" t="s">
        <v>54</v>
      </c>
      <c r="D23" s="13" t="s">
        <v>55</v>
      </c>
      <c r="E23" s="15" t="s">
        <v>11</v>
      </c>
      <c r="F23" s="13" t="s">
        <v>12</v>
      </c>
      <c r="G23" s="13"/>
    </row>
    <row r="24" ht="33" customHeight="1" spans="1:7">
      <c r="A24" s="13">
        <v>22</v>
      </c>
      <c r="B24" s="14" t="s">
        <v>43</v>
      </c>
      <c r="C24" s="13" t="s">
        <v>56</v>
      </c>
      <c r="D24" s="13" t="s">
        <v>57</v>
      </c>
      <c r="E24" s="15" t="s">
        <v>11</v>
      </c>
      <c r="F24" s="13" t="s">
        <v>12</v>
      </c>
      <c r="G24" s="13"/>
    </row>
    <row r="25" ht="33" customHeight="1" spans="1:7">
      <c r="A25" s="13">
        <v>23</v>
      </c>
      <c r="B25" s="14" t="s">
        <v>43</v>
      </c>
      <c r="C25" s="13" t="s">
        <v>58</v>
      </c>
      <c r="D25" s="13" t="s">
        <v>59</v>
      </c>
      <c r="E25" s="15" t="s">
        <v>11</v>
      </c>
      <c r="F25" s="13" t="s">
        <v>12</v>
      </c>
      <c r="G25" s="13"/>
    </row>
    <row r="26" ht="33" customHeight="1" spans="1:7">
      <c r="A26" s="13">
        <v>24</v>
      </c>
      <c r="B26" s="14" t="s">
        <v>43</v>
      </c>
      <c r="C26" s="13" t="s">
        <v>60</v>
      </c>
      <c r="D26" s="13" t="s">
        <v>61</v>
      </c>
      <c r="E26" s="15" t="s">
        <v>11</v>
      </c>
      <c r="F26" s="13" t="s">
        <v>12</v>
      </c>
      <c r="G26" s="13"/>
    </row>
    <row r="27" ht="33" customHeight="1" spans="1:7">
      <c r="A27" s="13">
        <v>25</v>
      </c>
      <c r="B27" s="14" t="s">
        <v>43</v>
      </c>
      <c r="C27" s="13" t="s">
        <v>44</v>
      </c>
      <c r="D27" s="13" t="s">
        <v>62</v>
      </c>
      <c r="E27" s="15" t="s">
        <v>11</v>
      </c>
      <c r="F27" s="13" t="s">
        <v>12</v>
      </c>
      <c r="G27" s="13"/>
    </row>
    <row r="28" ht="33" customHeight="1" spans="1:7">
      <c r="A28" s="13">
        <v>26</v>
      </c>
      <c r="B28" s="14" t="s">
        <v>43</v>
      </c>
      <c r="C28" s="13" t="s">
        <v>63</v>
      </c>
      <c r="D28" s="13" t="s">
        <v>64</v>
      </c>
      <c r="E28" s="15" t="s">
        <v>11</v>
      </c>
      <c r="F28" s="13" t="s">
        <v>12</v>
      </c>
      <c r="G28" s="13"/>
    </row>
    <row r="29" ht="33" customHeight="1" spans="1:7">
      <c r="A29" s="13">
        <v>27</v>
      </c>
      <c r="B29" s="14" t="s">
        <v>43</v>
      </c>
      <c r="C29" s="13" t="s">
        <v>65</v>
      </c>
      <c r="D29" s="13" t="s">
        <v>66</v>
      </c>
      <c r="E29" s="15" t="s">
        <v>11</v>
      </c>
      <c r="F29" s="13" t="s">
        <v>12</v>
      </c>
      <c r="G29" s="13"/>
    </row>
    <row r="30" ht="33" customHeight="1" spans="1:7">
      <c r="A30" s="13">
        <v>28</v>
      </c>
      <c r="B30" s="14" t="s">
        <v>43</v>
      </c>
      <c r="C30" s="13" t="s">
        <v>67</v>
      </c>
      <c r="D30" s="13" t="s">
        <v>68</v>
      </c>
      <c r="E30" s="15" t="s">
        <v>11</v>
      </c>
      <c r="F30" s="13" t="s">
        <v>12</v>
      </c>
      <c r="G30" s="13"/>
    </row>
    <row r="31" ht="33" customHeight="1" spans="1:7">
      <c r="A31" s="13">
        <v>29</v>
      </c>
      <c r="B31" s="14" t="s">
        <v>43</v>
      </c>
      <c r="C31" s="13" t="s">
        <v>69</v>
      </c>
      <c r="D31" s="13" t="s">
        <v>70</v>
      </c>
      <c r="E31" s="15" t="s">
        <v>11</v>
      </c>
      <c r="F31" s="13" t="s">
        <v>12</v>
      </c>
      <c r="G31" s="13"/>
    </row>
    <row r="32" ht="33" customHeight="1" spans="1:7">
      <c r="A32" s="13">
        <v>30</v>
      </c>
      <c r="B32" s="14" t="s">
        <v>71</v>
      </c>
      <c r="C32" s="13" t="s">
        <v>72</v>
      </c>
      <c r="D32" s="13" t="s">
        <v>73</v>
      </c>
      <c r="E32" s="15" t="s">
        <v>11</v>
      </c>
      <c r="F32" s="13" t="s">
        <v>12</v>
      </c>
      <c r="G32" s="13"/>
    </row>
    <row r="33" ht="33" customHeight="1" spans="1:7">
      <c r="A33" s="13">
        <v>31</v>
      </c>
      <c r="B33" s="14" t="s">
        <v>71</v>
      </c>
      <c r="C33" s="13" t="s">
        <v>74</v>
      </c>
      <c r="D33" s="13" t="s">
        <v>75</v>
      </c>
      <c r="E33" s="15" t="s">
        <v>11</v>
      </c>
      <c r="F33" s="13" t="s">
        <v>12</v>
      </c>
      <c r="G33" s="13"/>
    </row>
    <row r="34" ht="33" customHeight="1" spans="1:7">
      <c r="A34" s="13">
        <v>32</v>
      </c>
      <c r="B34" s="14" t="s">
        <v>71</v>
      </c>
      <c r="C34" s="13" t="s">
        <v>44</v>
      </c>
      <c r="D34" s="13" t="s">
        <v>76</v>
      </c>
      <c r="E34" s="15" t="s">
        <v>11</v>
      </c>
      <c r="F34" s="13" t="s">
        <v>12</v>
      </c>
      <c r="G34" s="13"/>
    </row>
    <row r="35" ht="33" customHeight="1" spans="1:7">
      <c r="A35" s="13">
        <v>33</v>
      </c>
      <c r="B35" s="13" t="s">
        <v>77</v>
      </c>
      <c r="C35" s="13" t="s">
        <v>78</v>
      </c>
      <c r="D35" s="13" t="str">
        <f>"蔡添娥"</f>
        <v>蔡添娥</v>
      </c>
      <c r="E35" s="15" t="s">
        <v>11</v>
      </c>
      <c r="F35" s="13" t="s">
        <v>12</v>
      </c>
      <c r="G35" s="13"/>
    </row>
    <row r="36" ht="33" customHeight="1" spans="1:7">
      <c r="A36" s="13">
        <v>34</v>
      </c>
      <c r="B36" s="13" t="s">
        <v>77</v>
      </c>
      <c r="C36" s="13" t="s">
        <v>79</v>
      </c>
      <c r="D36" s="13" t="str">
        <f>"林晓燕"</f>
        <v>林晓燕</v>
      </c>
      <c r="E36" s="15" t="s">
        <v>11</v>
      </c>
      <c r="F36" s="13" t="s">
        <v>12</v>
      </c>
      <c r="G36" s="13"/>
    </row>
    <row r="37" ht="33" customHeight="1" spans="1:7">
      <c r="A37" s="13">
        <v>35</v>
      </c>
      <c r="B37" s="13" t="s">
        <v>77</v>
      </c>
      <c r="C37" s="13" t="s">
        <v>80</v>
      </c>
      <c r="D37" s="13" t="str">
        <f>"邢维媚"</f>
        <v>邢维媚</v>
      </c>
      <c r="E37" s="15" t="s">
        <v>11</v>
      </c>
      <c r="F37" s="13" t="s">
        <v>12</v>
      </c>
      <c r="G37" s="13"/>
    </row>
    <row r="38" ht="33" customHeight="1" spans="1:7">
      <c r="A38" s="13">
        <v>36</v>
      </c>
      <c r="B38" s="14" t="s">
        <v>81</v>
      </c>
      <c r="C38" s="13" t="s">
        <v>82</v>
      </c>
      <c r="D38" s="13" t="s">
        <v>83</v>
      </c>
      <c r="E38" s="15" t="s">
        <v>11</v>
      </c>
      <c r="F38" s="13" t="s">
        <v>12</v>
      </c>
      <c r="G38" s="13"/>
    </row>
    <row r="39" ht="33" customHeight="1" spans="1:7">
      <c r="A39" s="13">
        <v>37</v>
      </c>
      <c r="B39" s="14" t="s">
        <v>84</v>
      </c>
      <c r="C39" s="13" t="s">
        <v>85</v>
      </c>
      <c r="D39" s="13" t="s">
        <v>86</v>
      </c>
      <c r="E39" s="15" t="s">
        <v>11</v>
      </c>
      <c r="F39" s="13" t="s">
        <v>12</v>
      </c>
      <c r="G39" s="13"/>
    </row>
    <row r="40" ht="33" customHeight="1" spans="1:7">
      <c r="A40" s="13">
        <v>38</v>
      </c>
      <c r="B40" s="14" t="s">
        <v>84</v>
      </c>
      <c r="C40" s="13" t="s">
        <v>87</v>
      </c>
      <c r="D40" s="13" t="s">
        <v>88</v>
      </c>
      <c r="E40" s="15" t="s">
        <v>11</v>
      </c>
      <c r="F40" s="13" t="s">
        <v>12</v>
      </c>
      <c r="G40" s="13"/>
    </row>
    <row r="41" ht="33" customHeight="1" spans="1:7">
      <c r="A41" s="13">
        <v>39</v>
      </c>
      <c r="B41" s="14" t="s">
        <v>84</v>
      </c>
      <c r="C41" s="13" t="s">
        <v>89</v>
      </c>
      <c r="D41" s="13" t="s">
        <v>90</v>
      </c>
      <c r="E41" s="15" t="s">
        <v>11</v>
      </c>
      <c r="F41" s="13" t="s">
        <v>12</v>
      </c>
      <c r="G41" s="13"/>
    </row>
    <row r="42" ht="33" customHeight="1" spans="1:7">
      <c r="A42" s="13">
        <v>40</v>
      </c>
      <c r="B42" s="14" t="s">
        <v>84</v>
      </c>
      <c r="C42" s="13" t="s">
        <v>91</v>
      </c>
      <c r="D42" s="13" t="s">
        <v>92</v>
      </c>
      <c r="E42" s="15" t="s">
        <v>11</v>
      </c>
      <c r="F42" s="13" t="s">
        <v>12</v>
      </c>
      <c r="G42" s="13"/>
    </row>
    <row r="43" ht="33" customHeight="1" spans="1:7">
      <c r="A43" s="13">
        <v>41</v>
      </c>
      <c r="B43" s="14" t="s">
        <v>84</v>
      </c>
      <c r="C43" s="13" t="s">
        <v>93</v>
      </c>
      <c r="D43" s="13" t="s">
        <v>94</v>
      </c>
      <c r="E43" s="15" t="s">
        <v>11</v>
      </c>
      <c r="F43" s="13" t="s">
        <v>12</v>
      </c>
      <c r="G43" s="13"/>
    </row>
    <row r="44" ht="33" customHeight="1" spans="1:7">
      <c r="A44" s="13">
        <v>42</v>
      </c>
      <c r="B44" s="14" t="s">
        <v>95</v>
      </c>
      <c r="C44" s="13" t="s">
        <v>96</v>
      </c>
      <c r="D44" s="13" t="s">
        <v>97</v>
      </c>
      <c r="E44" s="15" t="s">
        <v>11</v>
      </c>
      <c r="F44" s="13" t="s">
        <v>12</v>
      </c>
      <c r="G44" s="13"/>
    </row>
    <row r="45" ht="33" customHeight="1" spans="1:7">
      <c r="A45" s="13">
        <v>43</v>
      </c>
      <c r="B45" s="14" t="s">
        <v>95</v>
      </c>
      <c r="C45" s="13" t="s">
        <v>98</v>
      </c>
      <c r="D45" s="13" t="s">
        <v>99</v>
      </c>
      <c r="E45" s="15" t="s">
        <v>11</v>
      </c>
      <c r="F45" s="13" t="s">
        <v>12</v>
      </c>
      <c r="G45" s="13"/>
    </row>
    <row r="46" ht="33" customHeight="1" spans="1:7">
      <c r="A46" s="13">
        <v>44</v>
      </c>
      <c r="B46" s="14" t="s">
        <v>95</v>
      </c>
      <c r="C46" s="13" t="s">
        <v>100</v>
      </c>
      <c r="D46" s="13" t="s">
        <v>101</v>
      </c>
      <c r="E46" s="15" t="s">
        <v>11</v>
      </c>
      <c r="F46" s="13" t="s">
        <v>12</v>
      </c>
      <c r="G46" s="13"/>
    </row>
    <row r="47" ht="33" customHeight="1" spans="1:7">
      <c r="A47" s="13">
        <v>45</v>
      </c>
      <c r="B47" s="14" t="s">
        <v>95</v>
      </c>
      <c r="C47" s="13" t="s">
        <v>102</v>
      </c>
      <c r="D47" s="13" t="s">
        <v>103</v>
      </c>
      <c r="E47" s="15" t="s">
        <v>11</v>
      </c>
      <c r="F47" s="13" t="s">
        <v>12</v>
      </c>
      <c r="G47" s="13"/>
    </row>
    <row r="48" ht="33" customHeight="1" spans="1:7">
      <c r="A48" s="13">
        <v>46</v>
      </c>
      <c r="B48" s="14" t="s">
        <v>95</v>
      </c>
      <c r="C48" s="13" t="s">
        <v>104</v>
      </c>
      <c r="D48" s="13" t="s">
        <v>105</v>
      </c>
      <c r="E48" s="15" t="s">
        <v>11</v>
      </c>
      <c r="F48" s="13" t="s">
        <v>12</v>
      </c>
      <c r="G48" s="13"/>
    </row>
    <row r="49" ht="33" customHeight="1" spans="1:7">
      <c r="A49" s="13">
        <v>47</v>
      </c>
      <c r="B49" s="14" t="s">
        <v>95</v>
      </c>
      <c r="C49" s="13" t="s">
        <v>106</v>
      </c>
      <c r="D49" s="13" t="s">
        <v>107</v>
      </c>
      <c r="E49" s="15" t="s">
        <v>11</v>
      </c>
      <c r="F49" s="13" t="s">
        <v>12</v>
      </c>
      <c r="G49" s="13"/>
    </row>
    <row r="50" ht="33" customHeight="1" spans="1:7">
      <c r="A50" s="13">
        <v>48</v>
      </c>
      <c r="B50" s="14" t="s">
        <v>95</v>
      </c>
      <c r="C50" s="13" t="s">
        <v>108</v>
      </c>
      <c r="D50" s="13" t="s">
        <v>109</v>
      </c>
      <c r="E50" s="15" t="s">
        <v>11</v>
      </c>
      <c r="F50" s="13" t="s">
        <v>12</v>
      </c>
      <c r="G50" s="13"/>
    </row>
    <row r="51" ht="33" customHeight="1" spans="1:7">
      <c r="A51" s="13">
        <v>49</v>
      </c>
      <c r="B51" s="14" t="s">
        <v>95</v>
      </c>
      <c r="C51" s="13" t="s">
        <v>110</v>
      </c>
      <c r="D51" s="13" t="s">
        <v>111</v>
      </c>
      <c r="E51" s="15" t="s">
        <v>11</v>
      </c>
      <c r="F51" s="13" t="s">
        <v>12</v>
      </c>
      <c r="G51" s="13"/>
    </row>
    <row r="52" ht="33" customHeight="1" spans="1:7">
      <c r="A52" s="13">
        <v>50</v>
      </c>
      <c r="B52" s="14" t="s">
        <v>112</v>
      </c>
      <c r="C52" s="13" t="s">
        <v>113</v>
      </c>
      <c r="D52" s="13" t="s">
        <v>114</v>
      </c>
      <c r="E52" s="15" t="s">
        <v>11</v>
      </c>
      <c r="F52" s="13" t="s">
        <v>12</v>
      </c>
      <c r="G52" s="13"/>
    </row>
    <row r="53" ht="33" customHeight="1" spans="1:7">
      <c r="A53" s="13">
        <v>51</v>
      </c>
      <c r="B53" s="14" t="s">
        <v>112</v>
      </c>
      <c r="C53" s="13" t="s">
        <v>115</v>
      </c>
      <c r="D53" s="13" t="s">
        <v>116</v>
      </c>
      <c r="E53" s="15" t="s">
        <v>11</v>
      </c>
      <c r="F53" s="13" t="s">
        <v>12</v>
      </c>
      <c r="G53" s="13"/>
    </row>
    <row r="54" ht="33" customHeight="1" spans="1:7">
      <c r="A54" s="13">
        <v>52</v>
      </c>
      <c r="B54" s="14" t="s">
        <v>112</v>
      </c>
      <c r="C54" s="13" t="s">
        <v>117</v>
      </c>
      <c r="D54" s="13" t="s">
        <v>118</v>
      </c>
      <c r="E54" s="15" t="s">
        <v>11</v>
      </c>
      <c r="F54" s="13" t="s">
        <v>12</v>
      </c>
      <c r="G54" s="13"/>
    </row>
    <row r="55" ht="33" customHeight="1" spans="1:7">
      <c r="A55" s="13">
        <v>53</v>
      </c>
      <c r="B55" s="14" t="s">
        <v>119</v>
      </c>
      <c r="C55" s="13" t="s">
        <v>120</v>
      </c>
      <c r="D55" s="13" t="s">
        <v>121</v>
      </c>
      <c r="E55" s="15" t="s">
        <v>11</v>
      </c>
      <c r="F55" s="13" t="s">
        <v>12</v>
      </c>
      <c r="G55" s="13"/>
    </row>
    <row r="56" ht="33" customHeight="1" spans="1:7">
      <c r="A56" s="13">
        <v>54</v>
      </c>
      <c r="B56" s="14" t="s">
        <v>119</v>
      </c>
      <c r="C56" s="13" t="s">
        <v>122</v>
      </c>
      <c r="D56" s="13" t="s">
        <v>123</v>
      </c>
      <c r="E56" s="15" t="s">
        <v>11</v>
      </c>
      <c r="F56" s="13" t="s">
        <v>12</v>
      </c>
      <c r="G56" s="13"/>
    </row>
    <row r="57" ht="33" customHeight="1" spans="1:7">
      <c r="A57" s="13">
        <v>55</v>
      </c>
      <c r="B57" s="13" t="s">
        <v>124</v>
      </c>
      <c r="C57" s="13" t="s">
        <v>125</v>
      </c>
      <c r="D57" s="13" t="str">
        <f>"高春井"</f>
        <v>高春井</v>
      </c>
      <c r="E57" s="15" t="s">
        <v>11</v>
      </c>
      <c r="F57" s="13" t="s">
        <v>12</v>
      </c>
      <c r="G57" s="13"/>
    </row>
    <row r="58" ht="33" customHeight="1" spans="1:7">
      <c r="A58" s="13">
        <v>56</v>
      </c>
      <c r="B58" s="14" t="s">
        <v>126</v>
      </c>
      <c r="C58" s="13" t="s">
        <v>127</v>
      </c>
      <c r="D58" s="13" t="s">
        <v>128</v>
      </c>
      <c r="E58" s="15" t="s">
        <v>11</v>
      </c>
      <c r="F58" s="13" t="s">
        <v>12</v>
      </c>
      <c r="G58" s="13"/>
    </row>
    <row r="59" ht="33" customHeight="1" spans="1:7">
      <c r="A59" s="13">
        <v>57</v>
      </c>
      <c r="B59" s="14" t="s">
        <v>129</v>
      </c>
      <c r="C59" s="13" t="s">
        <v>130</v>
      </c>
      <c r="D59" s="13" t="s">
        <v>131</v>
      </c>
      <c r="E59" s="15" t="s">
        <v>11</v>
      </c>
      <c r="F59" s="13" t="s">
        <v>12</v>
      </c>
      <c r="G59" s="13"/>
    </row>
    <row r="60" ht="33" customHeight="1" spans="1:7">
      <c r="A60" s="13">
        <v>58</v>
      </c>
      <c r="B60" s="13" t="s">
        <v>132</v>
      </c>
      <c r="C60" s="13" t="s">
        <v>133</v>
      </c>
      <c r="D60" s="13" t="str">
        <f>"林晓茹"</f>
        <v>林晓茹</v>
      </c>
      <c r="E60" s="15" t="s">
        <v>11</v>
      </c>
      <c r="F60" s="13" t="s">
        <v>12</v>
      </c>
      <c r="G60" s="13"/>
    </row>
    <row r="61" ht="33" customHeight="1" spans="1:7">
      <c r="A61" s="13">
        <v>59</v>
      </c>
      <c r="B61" s="13" t="s">
        <v>132</v>
      </c>
      <c r="C61" s="13" t="s">
        <v>134</v>
      </c>
      <c r="D61" s="13" t="str">
        <f>"李莹"</f>
        <v>李莹</v>
      </c>
      <c r="E61" s="15" t="s">
        <v>11</v>
      </c>
      <c r="F61" s="13" t="s">
        <v>12</v>
      </c>
      <c r="G61" s="13"/>
    </row>
    <row r="62" ht="33" customHeight="1" spans="1:7">
      <c r="A62" s="13">
        <v>60</v>
      </c>
      <c r="B62" s="13" t="s">
        <v>135</v>
      </c>
      <c r="C62" s="13" t="s">
        <v>136</v>
      </c>
      <c r="D62" s="13" t="str">
        <f>"陈云婷"</f>
        <v>陈云婷</v>
      </c>
      <c r="E62" s="15" t="s">
        <v>11</v>
      </c>
      <c r="F62" s="13" t="s">
        <v>12</v>
      </c>
      <c r="G62" s="13"/>
    </row>
    <row r="63" ht="33" customHeight="1" spans="1:7">
      <c r="A63" s="13">
        <v>61</v>
      </c>
      <c r="B63" s="13" t="s">
        <v>135</v>
      </c>
      <c r="C63" s="13" t="s">
        <v>137</v>
      </c>
      <c r="D63" s="13" t="str">
        <f>"石挺飞"</f>
        <v>石挺飞</v>
      </c>
      <c r="E63" s="15" t="s">
        <v>11</v>
      </c>
      <c r="F63" s="13" t="s">
        <v>12</v>
      </c>
      <c r="G63" s="13"/>
    </row>
    <row r="64" ht="33" customHeight="1" spans="1:7">
      <c r="A64" s="13">
        <v>62</v>
      </c>
      <c r="B64" s="13" t="s">
        <v>135</v>
      </c>
      <c r="C64" s="13" t="s">
        <v>138</v>
      </c>
      <c r="D64" s="13" t="str">
        <f>"谭和龙"</f>
        <v>谭和龙</v>
      </c>
      <c r="E64" s="15" t="s">
        <v>11</v>
      </c>
      <c r="F64" s="13" t="s">
        <v>12</v>
      </c>
      <c r="G64" s="13"/>
    </row>
    <row r="65" ht="33" customHeight="1" spans="1:7">
      <c r="A65" s="13">
        <v>63</v>
      </c>
      <c r="B65" s="13" t="s">
        <v>135</v>
      </c>
      <c r="C65" s="13" t="s">
        <v>139</v>
      </c>
      <c r="D65" s="13" t="str">
        <f>"梁海燕"</f>
        <v>梁海燕</v>
      </c>
      <c r="E65" s="15" t="s">
        <v>11</v>
      </c>
      <c r="F65" s="13" t="s">
        <v>12</v>
      </c>
      <c r="G65" s="13"/>
    </row>
    <row r="66" ht="33" customHeight="1" spans="1:7">
      <c r="A66" s="13">
        <v>64</v>
      </c>
      <c r="B66" s="13" t="s">
        <v>140</v>
      </c>
      <c r="C66" s="13" t="s">
        <v>141</v>
      </c>
      <c r="D66" s="13" t="str">
        <f>"孙海娟"</f>
        <v>孙海娟</v>
      </c>
      <c r="E66" s="15" t="s">
        <v>11</v>
      </c>
      <c r="F66" s="13" t="s">
        <v>12</v>
      </c>
      <c r="G66" s="13"/>
    </row>
    <row r="67" ht="33" customHeight="1" spans="1:7">
      <c r="A67" s="13">
        <v>65</v>
      </c>
      <c r="B67" s="13" t="s">
        <v>140</v>
      </c>
      <c r="C67" s="13" t="s">
        <v>142</v>
      </c>
      <c r="D67" s="13" t="str">
        <f>"符春磊"</f>
        <v>符春磊</v>
      </c>
      <c r="E67" s="15" t="s">
        <v>11</v>
      </c>
      <c r="F67" s="13" t="s">
        <v>12</v>
      </c>
      <c r="G67" s="13"/>
    </row>
    <row r="68" ht="33" customHeight="1" spans="1:7">
      <c r="A68" s="13">
        <v>66</v>
      </c>
      <c r="B68" s="13" t="s">
        <v>143</v>
      </c>
      <c r="C68" s="13" t="s">
        <v>144</v>
      </c>
      <c r="D68" s="13" t="str">
        <f>"袁群"</f>
        <v>袁群</v>
      </c>
      <c r="E68" s="15" t="s">
        <v>11</v>
      </c>
      <c r="F68" s="13" t="s">
        <v>12</v>
      </c>
      <c r="G68" s="13"/>
    </row>
    <row r="69" ht="33" customHeight="1" spans="1:7">
      <c r="A69" s="13">
        <v>67</v>
      </c>
      <c r="B69" s="13" t="s">
        <v>145</v>
      </c>
      <c r="C69" s="13" t="s">
        <v>146</v>
      </c>
      <c r="D69" s="13" t="str">
        <f>"冉燕"</f>
        <v>冉燕</v>
      </c>
      <c r="E69" s="15" t="s">
        <v>11</v>
      </c>
      <c r="F69" s="13" t="s">
        <v>12</v>
      </c>
      <c r="G69" s="13"/>
    </row>
    <row r="70" ht="33" customHeight="1" spans="1:7">
      <c r="A70" s="13">
        <v>68</v>
      </c>
      <c r="B70" s="13" t="s">
        <v>147</v>
      </c>
      <c r="C70" s="13" t="s">
        <v>148</v>
      </c>
      <c r="D70" s="13" t="str">
        <f>"杨海"</f>
        <v>杨海</v>
      </c>
      <c r="E70" s="15" t="s">
        <v>11</v>
      </c>
      <c r="F70" s="13" t="s">
        <v>12</v>
      </c>
      <c r="G70" s="13"/>
    </row>
    <row r="71" ht="33" customHeight="1" spans="1:7">
      <c r="A71" s="13">
        <v>69</v>
      </c>
      <c r="B71" s="13" t="s">
        <v>147</v>
      </c>
      <c r="C71" s="13" t="s">
        <v>149</v>
      </c>
      <c r="D71" s="13" t="str">
        <f>"何春雨"</f>
        <v>何春雨</v>
      </c>
      <c r="E71" s="15" t="s">
        <v>11</v>
      </c>
      <c r="F71" s="13" t="s">
        <v>12</v>
      </c>
      <c r="G71" s="13"/>
    </row>
    <row r="72" ht="33" customHeight="1" spans="1:7">
      <c r="A72" s="13">
        <v>70</v>
      </c>
      <c r="B72" s="13" t="s">
        <v>147</v>
      </c>
      <c r="C72" s="13" t="s">
        <v>150</v>
      </c>
      <c r="D72" s="13" t="str">
        <f>"宁泽睿"</f>
        <v>宁泽睿</v>
      </c>
      <c r="E72" s="15" t="s">
        <v>11</v>
      </c>
      <c r="F72" s="13" t="s">
        <v>12</v>
      </c>
      <c r="G72" s="13"/>
    </row>
    <row r="73" ht="33" customHeight="1" spans="1:7">
      <c r="A73" s="13">
        <v>71</v>
      </c>
      <c r="B73" s="13" t="s">
        <v>151</v>
      </c>
      <c r="C73" s="13" t="s">
        <v>152</v>
      </c>
      <c r="D73" s="13" t="str">
        <f>"史雅楠"</f>
        <v>史雅楠</v>
      </c>
      <c r="E73" s="15" t="s">
        <v>11</v>
      </c>
      <c r="F73" s="13" t="s">
        <v>12</v>
      </c>
      <c r="G73" s="13"/>
    </row>
    <row r="74" ht="33" customHeight="1" spans="1:7">
      <c r="A74" s="13">
        <v>72</v>
      </c>
      <c r="B74" s="13" t="s">
        <v>151</v>
      </c>
      <c r="C74" s="13" t="s">
        <v>153</v>
      </c>
      <c r="D74" s="13" t="str">
        <f>"陈可娃"</f>
        <v>陈可娃</v>
      </c>
      <c r="E74" s="15" t="s">
        <v>11</v>
      </c>
      <c r="F74" s="13" t="s">
        <v>12</v>
      </c>
      <c r="G74" s="13"/>
    </row>
    <row r="75" ht="33" customHeight="1" spans="1:7">
      <c r="A75" s="13">
        <v>73</v>
      </c>
      <c r="B75" s="13" t="s">
        <v>151</v>
      </c>
      <c r="C75" s="13" t="s">
        <v>154</v>
      </c>
      <c r="D75" s="13" t="str">
        <f>"杜娜"</f>
        <v>杜娜</v>
      </c>
      <c r="E75" s="15" t="s">
        <v>11</v>
      </c>
      <c r="F75" s="13" t="s">
        <v>12</v>
      </c>
      <c r="G75" s="13"/>
    </row>
    <row r="76" ht="33" customHeight="1" spans="1:7">
      <c r="A76" s="13">
        <v>74</v>
      </c>
      <c r="B76" s="13" t="s">
        <v>155</v>
      </c>
      <c r="C76" s="13" t="s">
        <v>156</v>
      </c>
      <c r="D76" s="13" t="str">
        <f>"郑辉佳"</f>
        <v>郑辉佳</v>
      </c>
      <c r="E76" s="15" t="s">
        <v>11</v>
      </c>
      <c r="F76" s="13" t="s">
        <v>12</v>
      </c>
      <c r="G76" s="13"/>
    </row>
    <row r="77" ht="33" customHeight="1" spans="1:7">
      <c r="A77" s="13">
        <v>75</v>
      </c>
      <c r="B77" s="13" t="s">
        <v>157</v>
      </c>
      <c r="C77" s="13" t="s">
        <v>158</v>
      </c>
      <c r="D77" s="13" t="str">
        <f>"吴伟"</f>
        <v>吴伟</v>
      </c>
      <c r="E77" s="15" t="s">
        <v>11</v>
      </c>
      <c r="F77" s="13" t="s">
        <v>12</v>
      </c>
      <c r="G77" s="13"/>
    </row>
    <row r="78" ht="33" customHeight="1" spans="1:7">
      <c r="A78" s="13">
        <v>76</v>
      </c>
      <c r="B78" s="13" t="s">
        <v>159</v>
      </c>
      <c r="C78" s="13" t="s">
        <v>160</v>
      </c>
      <c r="D78" s="13" t="str">
        <f>"叶兹文"</f>
        <v>叶兹文</v>
      </c>
      <c r="E78" s="15" t="s">
        <v>11</v>
      </c>
      <c r="F78" s="13" t="s">
        <v>12</v>
      </c>
      <c r="G78" s="13"/>
    </row>
    <row r="79" ht="33" customHeight="1" spans="1:7">
      <c r="A79" s="13">
        <v>77</v>
      </c>
      <c r="B79" s="13" t="s">
        <v>159</v>
      </c>
      <c r="C79" s="13" t="s">
        <v>161</v>
      </c>
      <c r="D79" s="13" t="str">
        <f>"刘利"</f>
        <v>刘利</v>
      </c>
      <c r="E79" s="15" t="s">
        <v>11</v>
      </c>
      <c r="F79" s="13" t="s">
        <v>12</v>
      </c>
      <c r="G79" s="13"/>
    </row>
    <row r="80" ht="33" customHeight="1" spans="1:7">
      <c r="A80" s="13">
        <v>78</v>
      </c>
      <c r="B80" s="13" t="s">
        <v>159</v>
      </c>
      <c r="C80" s="13" t="s">
        <v>162</v>
      </c>
      <c r="D80" s="13" t="str">
        <f>"朱宏"</f>
        <v>朱宏</v>
      </c>
      <c r="E80" s="15" t="s">
        <v>11</v>
      </c>
      <c r="F80" s="13" t="s">
        <v>12</v>
      </c>
      <c r="G80" s="13"/>
    </row>
    <row r="81" ht="33" customHeight="1" spans="1:7">
      <c r="A81" s="13">
        <v>79</v>
      </c>
      <c r="B81" s="13" t="s">
        <v>159</v>
      </c>
      <c r="C81" s="13" t="s">
        <v>163</v>
      </c>
      <c r="D81" s="13" t="str">
        <f>"郑忠旺"</f>
        <v>郑忠旺</v>
      </c>
      <c r="E81" s="15" t="s">
        <v>11</v>
      </c>
      <c r="F81" s="13" t="s">
        <v>12</v>
      </c>
      <c r="G81" s="13"/>
    </row>
    <row r="82" ht="33" customHeight="1" spans="1:7">
      <c r="A82" s="13">
        <v>80</v>
      </c>
      <c r="B82" s="13" t="s">
        <v>164</v>
      </c>
      <c r="C82" s="13" t="s">
        <v>165</v>
      </c>
      <c r="D82" s="13" t="str">
        <f>"王秋听"</f>
        <v>王秋听</v>
      </c>
      <c r="E82" s="15" t="s">
        <v>11</v>
      </c>
      <c r="F82" s="13" t="s">
        <v>12</v>
      </c>
      <c r="G82" s="13"/>
    </row>
    <row r="83" ht="33" customHeight="1" spans="1:7">
      <c r="A83" s="13">
        <v>81</v>
      </c>
      <c r="B83" s="13" t="s">
        <v>164</v>
      </c>
      <c r="C83" s="13" t="s">
        <v>166</v>
      </c>
      <c r="D83" s="13" t="str">
        <f>"徐玉玉"</f>
        <v>徐玉玉</v>
      </c>
      <c r="E83" s="15" t="s">
        <v>11</v>
      </c>
      <c r="F83" s="13" t="s">
        <v>12</v>
      </c>
      <c r="G83" s="13"/>
    </row>
    <row r="84" ht="33" customHeight="1" spans="1:7">
      <c r="A84" s="13">
        <v>82</v>
      </c>
      <c r="B84" s="13" t="s">
        <v>167</v>
      </c>
      <c r="C84" s="13" t="s">
        <v>168</v>
      </c>
      <c r="D84" s="13" t="str">
        <f>"薛琼英"</f>
        <v>薛琼英</v>
      </c>
      <c r="E84" s="15" t="s">
        <v>11</v>
      </c>
      <c r="F84" s="13" t="s">
        <v>12</v>
      </c>
      <c r="G84" s="13"/>
    </row>
    <row r="85" ht="33" customHeight="1" spans="1:7">
      <c r="A85" s="13">
        <v>83</v>
      </c>
      <c r="B85" s="13" t="s">
        <v>167</v>
      </c>
      <c r="C85" s="13" t="s">
        <v>169</v>
      </c>
      <c r="D85" s="13" t="str">
        <f>"刘欢欢"</f>
        <v>刘欢欢</v>
      </c>
      <c r="E85" s="15" t="s">
        <v>11</v>
      </c>
      <c r="F85" s="13" t="s">
        <v>12</v>
      </c>
      <c r="G85" s="13"/>
    </row>
    <row r="86" ht="33" customHeight="1" spans="1:7">
      <c r="A86" s="13">
        <v>84</v>
      </c>
      <c r="B86" s="13" t="s">
        <v>167</v>
      </c>
      <c r="C86" s="13" t="s">
        <v>170</v>
      </c>
      <c r="D86" s="13" t="str">
        <f>"傅子刚"</f>
        <v>傅子刚</v>
      </c>
      <c r="E86" s="15" t="s">
        <v>11</v>
      </c>
      <c r="F86" s="13" t="s">
        <v>12</v>
      </c>
      <c r="G86" s="13"/>
    </row>
    <row r="87" ht="33" customHeight="1" spans="1:7">
      <c r="A87" s="13">
        <v>85</v>
      </c>
      <c r="B87" s="13" t="s">
        <v>171</v>
      </c>
      <c r="C87" s="13" t="s">
        <v>172</v>
      </c>
      <c r="D87" s="13" t="str">
        <f>"张惠英"</f>
        <v>张惠英</v>
      </c>
      <c r="E87" s="15" t="s">
        <v>11</v>
      </c>
      <c r="F87" s="13" t="s">
        <v>12</v>
      </c>
      <c r="G87" s="13"/>
    </row>
    <row r="88" ht="33" customHeight="1" spans="1:7">
      <c r="A88" s="13">
        <v>86</v>
      </c>
      <c r="B88" s="13" t="s">
        <v>171</v>
      </c>
      <c r="C88" s="13" t="s">
        <v>173</v>
      </c>
      <c r="D88" s="13" t="str">
        <f>"路通平"</f>
        <v>路通平</v>
      </c>
      <c r="E88" s="15" t="s">
        <v>11</v>
      </c>
      <c r="F88" s="13" t="s">
        <v>12</v>
      </c>
      <c r="G88" s="13"/>
    </row>
    <row r="89" ht="33" customHeight="1" spans="1:7">
      <c r="A89" s="13">
        <v>87</v>
      </c>
      <c r="B89" s="13" t="s">
        <v>171</v>
      </c>
      <c r="C89" s="13" t="s">
        <v>72</v>
      </c>
      <c r="D89" s="13" t="str">
        <f>"裴丽媛"</f>
        <v>裴丽媛</v>
      </c>
      <c r="E89" s="15" t="s">
        <v>11</v>
      </c>
      <c r="F89" s="13" t="s">
        <v>12</v>
      </c>
      <c r="G89" s="13"/>
    </row>
    <row r="90" ht="33" customHeight="1" spans="1:7">
      <c r="A90" s="13">
        <v>88</v>
      </c>
      <c r="B90" s="13" t="s">
        <v>171</v>
      </c>
      <c r="C90" s="13" t="s">
        <v>174</v>
      </c>
      <c r="D90" s="13" t="str">
        <f>"覃思"</f>
        <v>覃思</v>
      </c>
      <c r="E90" s="15" t="s">
        <v>11</v>
      </c>
      <c r="F90" s="13" t="s">
        <v>12</v>
      </c>
      <c r="G90" s="13"/>
    </row>
    <row r="91" ht="33" customHeight="1" spans="1:7">
      <c r="A91" s="13">
        <v>89</v>
      </c>
      <c r="B91" s="14" t="s">
        <v>175</v>
      </c>
      <c r="C91" s="13" t="s">
        <v>176</v>
      </c>
      <c r="D91" s="13" t="s">
        <v>177</v>
      </c>
      <c r="E91" s="15" t="s">
        <v>11</v>
      </c>
      <c r="F91" s="13" t="s">
        <v>12</v>
      </c>
      <c r="G91" s="13"/>
    </row>
    <row r="92" ht="33" customHeight="1" spans="1:7">
      <c r="A92" s="13">
        <v>90</v>
      </c>
      <c r="B92" s="14" t="s">
        <v>175</v>
      </c>
      <c r="C92" s="13" t="s">
        <v>178</v>
      </c>
      <c r="D92" s="13" t="s">
        <v>179</v>
      </c>
      <c r="E92" s="15" t="s">
        <v>11</v>
      </c>
      <c r="F92" s="13" t="s">
        <v>12</v>
      </c>
      <c r="G92" s="13"/>
    </row>
    <row r="93" ht="33" customHeight="1" spans="1:7">
      <c r="A93" s="13">
        <v>91</v>
      </c>
      <c r="B93" s="14" t="s">
        <v>180</v>
      </c>
      <c r="C93" s="13" t="s">
        <v>181</v>
      </c>
      <c r="D93" s="13" t="s">
        <v>182</v>
      </c>
      <c r="E93" s="15" t="s">
        <v>11</v>
      </c>
      <c r="F93" s="13" t="s">
        <v>12</v>
      </c>
      <c r="G93" s="13"/>
    </row>
    <row r="94" ht="33" customHeight="1" spans="1:7">
      <c r="A94" s="13">
        <v>92</v>
      </c>
      <c r="B94" s="14" t="s">
        <v>180</v>
      </c>
      <c r="C94" s="13" t="s">
        <v>183</v>
      </c>
      <c r="D94" s="13" t="s">
        <v>184</v>
      </c>
      <c r="E94" s="15" t="s">
        <v>11</v>
      </c>
      <c r="F94" s="13" t="s">
        <v>12</v>
      </c>
      <c r="G94" s="13"/>
    </row>
    <row r="95" ht="33" customHeight="1" spans="1:7">
      <c r="A95" s="13">
        <v>93</v>
      </c>
      <c r="B95" s="14" t="s">
        <v>180</v>
      </c>
      <c r="C95" s="13" t="s">
        <v>185</v>
      </c>
      <c r="D95" s="13" t="s">
        <v>186</v>
      </c>
      <c r="E95" s="15" t="s">
        <v>11</v>
      </c>
      <c r="F95" s="13" t="s">
        <v>12</v>
      </c>
      <c r="G95" s="13"/>
    </row>
    <row r="96" ht="33" customHeight="1" spans="1:7">
      <c r="A96" s="13">
        <v>94</v>
      </c>
      <c r="B96" s="14" t="s">
        <v>180</v>
      </c>
      <c r="C96" s="13" t="s">
        <v>187</v>
      </c>
      <c r="D96" s="13" t="s">
        <v>188</v>
      </c>
      <c r="E96" s="15" t="s">
        <v>11</v>
      </c>
      <c r="F96" s="13" t="s">
        <v>12</v>
      </c>
      <c r="G96" s="13"/>
    </row>
    <row r="97" ht="33" customHeight="1" spans="1:7">
      <c r="A97" s="13">
        <v>95</v>
      </c>
      <c r="B97" s="14" t="s">
        <v>189</v>
      </c>
      <c r="C97" s="13" t="s">
        <v>190</v>
      </c>
      <c r="D97" s="13" t="s">
        <v>191</v>
      </c>
      <c r="E97" s="15" t="s">
        <v>11</v>
      </c>
      <c r="F97" s="13" t="s">
        <v>12</v>
      </c>
      <c r="G97" s="13"/>
    </row>
    <row r="98" ht="33" customHeight="1" spans="1:7">
      <c r="A98" s="13">
        <v>96</v>
      </c>
      <c r="B98" s="14" t="s">
        <v>192</v>
      </c>
      <c r="C98" s="13" t="s">
        <v>193</v>
      </c>
      <c r="D98" s="13" t="s">
        <v>194</v>
      </c>
      <c r="E98" s="15" t="s">
        <v>11</v>
      </c>
      <c r="F98" s="16" t="s">
        <v>195</v>
      </c>
      <c r="G98" s="16"/>
    </row>
    <row r="99" ht="33" customHeight="1" spans="1:7">
      <c r="A99" s="13">
        <v>97</v>
      </c>
      <c r="B99" s="14" t="s">
        <v>192</v>
      </c>
      <c r="C99" s="13" t="s">
        <v>196</v>
      </c>
      <c r="D99" s="13" t="s">
        <v>197</v>
      </c>
      <c r="E99" s="15" t="s">
        <v>11</v>
      </c>
      <c r="F99" s="13" t="s">
        <v>12</v>
      </c>
      <c r="G99" s="13"/>
    </row>
    <row r="100" ht="33" customHeight="1" spans="1:7">
      <c r="A100" s="13">
        <v>98</v>
      </c>
      <c r="B100" s="14" t="s">
        <v>192</v>
      </c>
      <c r="C100" s="13" t="s">
        <v>110</v>
      </c>
      <c r="D100" s="13" t="s">
        <v>198</v>
      </c>
      <c r="E100" s="15" t="s">
        <v>11</v>
      </c>
      <c r="F100" s="13" t="s">
        <v>12</v>
      </c>
      <c r="G100" s="13"/>
    </row>
    <row r="101" ht="33" customHeight="1" spans="1:7">
      <c r="A101" s="13">
        <v>99</v>
      </c>
      <c r="B101" s="14" t="s">
        <v>192</v>
      </c>
      <c r="C101" s="13" t="s">
        <v>199</v>
      </c>
      <c r="D101" s="13" t="s">
        <v>200</v>
      </c>
      <c r="E101" s="15" t="s">
        <v>11</v>
      </c>
      <c r="F101" s="13" t="s">
        <v>12</v>
      </c>
      <c r="G101" s="13"/>
    </row>
    <row r="102" ht="33" customHeight="1" spans="1:7">
      <c r="A102" s="13">
        <v>100</v>
      </c>
      <c r="B102" s="14" t="s">
        <v>192</v>
      </c>
      <c r="C102" s="13" t="s">
        <v>201</v>
      </c>
      <c r="D102" s="13" t="s">
        <v>202</v>
      </c>
      <c r="E102" s="15" t="s">
        <v>11</v>
      </c>
      <c r="F102" s="13" t="s">
        <v>12</v>
      </c>
      <c r="G102" s="13"/>
    </row>
    <row r="103" ht="33" customHeight="1" spans="1:7">
      <c r="A103" s="13">
        <v>101</v>
      </c>
      <c r="B103" s="14" t="s">
        <v>192</v>
      </c>
      <c r="C103" s="13" t="s">
        <v>203</v>
      </c>
      <c r="D103" s="13" t="s">
        <v>204</v>
      </c>
      <c r="E103" s="15" t="s">
        <v>11</v>
      </c>
      <c r="F103" s="13" t="s">
        <v>12</v>
      </c>
      <c r="G103" s="13"/>
    </row>
    <row r="104" ht="33" customHeight="1" spans="1:7">
      <c r="A104" s="13">
        <v>102</v>
      </c>
      <c r="B104" s="14" t="s">
        <v>192</v>
      </c>
      <c r="C104" s="13" t="s">
        <v>205</v>
      </c>
      <c r="D104" s="13" t="s">
        <v>206</v>
      </c>
      <c r="E104" s="15" t="s">
        <v>11</v>
      </c>
      <c r="F104" s="13" t="s">
        <v>12</v>
      </c>
      <c r="G104" s="13"/>
    </row>
    <row r="105" ht="33" customHeight="1" spans="1:7">
      <c r="A105" s="13">
        <v>103</v>
      </c>
      <c r="B105" s="14" t="s">
        <v>207</v>
      </c>
      <c r="C105" s="13" t="s">
        <v>208</v>
      </c>
      <c r="D105" s="13" t="s">
        <v>209</v>
      </c>
      <c r="E105" s="15" t="s">
        <v>11</v>
      </c>
      <c r="F105" s="13" t="s">
        <v>12</v>
      </c>
      <c r="G105" s="13"/>
    </row>
    <row r="106" ht="33" customHeight="1" spans="1:7">
      <c r="A106" s="13">
        <v>104</v>
      </c>
      <c r="B106" s="13" t="s">
        <v>210</v>
      </c>
      <c r="C106" s="13" t="s">
        <v>211</v>
      </c>
      <c r="D106" s="13" t="str">
        <f>"罗珊珊"</f>
        <v>罗珊珊</v>
      </c>
      <c r="E106" s="15" t="s">
        <v>11</v>
      </c>
      <c r="F106" s="13" t="s">
        <v>12</v>
      </c>
      <c r="G106" s="13"/>
    </row>
    <row r="107" ht="33" customHeight="1" spans="1:7">
      <c r="A107" s="13">
        <v>105</v>
      </c>
      <c r="B107" s="13" t="s">
        <v>212</v>
      </c>
      <c r="C107" s="13" t="s">
        <v>213</v>
      </c>
      <c r="D107" s="13" t="str">
        <f>"姜胜宇"</f>
        <v>姜胜宇</v>
      </c>
      <c r="E107" s="15" t="s">
        <v>11</v>
      </c>
      <c r="F107" s="13" t="s">
        <v>12</v>
      </c>
      <c r="G107" s="13"/>
    </row>
    <row r="108" ht="33" customHeight="1" spans="1:7">
      <c r="A108" s="13">
        <v>106</v>
      </c>
      <c r="B108" s="13" t="s">
        <v>214</v>
      </c>
      <c r="C108" s="13" t="s">
        <v>215</v>
      </c>
      <c r="D108" s="13" t="str">
        <f>"林翠莹"</f>
        <v>林翠莹</v>
      </c>
      <c r="E108" s="15" t="s">
        <v>11</v>
      </c>
      <c r="F108" s="13" t="s">
        <v>12</v>
      </c>
      <c r="G108" s="13"/>
    </row>
    <row r="109" ht="33" customHeight="1" spans="1:7">
      <c r="A109" s="13">
        <v>107</v>
      </c>
      <c r="B109" s="13" t="s">
        <v>214</v>
      </c>
      <c r="C109" s="13" t="s">
        <v>216</v>
      </c>
      <c r="D109" s="13" t="str">
        <f>"邹颖"</f>
        <v>邹颖</v>
      </c>
      <c r="E109" s="15" t="s">
        <v>11</v>
      </c>
      <c r="F109" s="13" t="s">
        <v>12</v>
      </c>
      <c r="G109" s="13"/>
    </row>
    <row r="110" ht="33" customHeight="1" spans="1:7">
      <c r="A110" s="13">
        <v>108</v>
      </c>
      <c r="B110" s="13" t="s">
        <v>214</v>
      </c>
      <c r="C110" s="13" t="s">
        <v>217</v>
      </c>
      <c r="D110" s="13" t="str">
        <f>"黎公科"</f>
        <v>黎公科</v>
      </c>
      <c r="E110" s="15" t="s">
        <v>11</v>
      </c>
      <c r="F110" s="13" t="s">
        <v>12</v>
      </c>
      <c r="G110" s="13"/>
    </row>
    <row r="111" ht="33" customHeight="1" spans="1:7">
      <c r="A111" s="13">
        <v>109</v>
      </c>
      <c r="B111" s="13" t="s">
        <v>218</v>
      </c>
      <c r="C111" s="13" t="s">
        <v>219</v>
      </c>
      <c r="D111" s="13" t="str">
        <f>"庞露云"</f>
        <v>庞露云</v>
      </c>
      <c r="E111" s="15" t="s">
        <v>11</v>
      </c>
      <c r="F111" s="13" t="s">
        <v>12</v>
      </c>
      <c r="G111" s="13"/>
    </row>
    <row r="112" ht="33" customHeight="1" spans="1:7">
      <c r="A112" s="13">
        <v>110</v>
      </c>
      <c r="B112" s="14" t="s">
        <v>220</v>
      </c>
      <c r="C112" s="13" t="s">
        <v>221</v>
      </c>
      <c r="D112" s="13" t="s">
        <v>222</v>
      </c>
      <c r="E112" s="15" t="s">
        <v>11</v>
      </c>
      <c r="F112" s="13" t="s">
        <v>12</v>
      </c>
      <c r="G112" s="13"/>
    </row>
    <row r="113" ht="33" customHeight="1" spans="1:7">
      <c r="A113" s="13">
        <v>111</v>
      </c>
      <c r="B113" s="13" t="s">
        <v>223</v>
      </c>
      <c r="C113" s="13" t="s">
        <v>224</v>
      </c>
      <c r="D113" s="13" t="str">
        <f>"王曼"</f>
        <v>王曼</v>
      </c>
      <c r="E113" s="15" t="s">
        <v>11</v>
      </c>
      <c r="F113" s="13" t="s">
        <v>12</v>
      </c>
      <c r="G113" s="13"/>
    </row>
    <row r="114" ht="33" customHeight="1" spans="1:7">
      <c r="A114" s="13">
        <v>112</v>
      </c>
      <c r="B114" s="13" t="s">
        <v>223</v>
      </c>
      <c r="C114" s="13" t="s">
        <v>225</v>
      </c>
      <c r="D114" s="13" t="str">
        <f>"饶楠"</f>
        <v>饶楠</v>
      </c>
      <c r="E114" s="15" t="s">
        <v>11</v>
      </c>
      <c r="F114" s="13" t="s">
        <v>12</v>
      </c>
      <c r="G114" s="13"/>
    </row>
    <row r="115" ht="33" customHeight="1" spans="1:7">
      <c r="A115" s="13">
        <v>113</v>
      </c>
      <c r="B115" s="13" t="s">
        <v>223</v>
      </c>
      <c r="C115" s="13" t="s">
        <v>226</v>
      </c>
      <c r="D115" s="13" t="str">
        <f>"李裕强"</f>
        <v>李裕强</v>
      </c>
      <c r="E115" s="15" t="s">
        <v>11</v>
      </c>
      <c r="F115" s="13" t="s">
        <v>12</v>
      </c>
      <c r="G115" s="13"/>
    </row>
    <row r="116" ht="33" customHeight="1" spans="1:7">
      <c r="A116" s="13">
        <v>114</v>
      </c>
      <c r="B116" s="13" t="s">
        <v>227</v>
      </c>
      <c r="C116" s="13" t="s">
        <v>228</v>
      </c>
      <c r="D116" s="13" t="str">
        <f>"黄琼莲"</f>
        <v>黄琼莲</v>
      </c>
      <c r="E116" s="15" t="s">
        <v>11</v>
      </c>
      <c r="F116" s="13" t="s">
        <v>12</v>
      </c>
      <c r="G116" s="13"/>
    </row>
    <row r="117" ht="33" customHeight="1" spans="1:7">
      <c r="A117" s="13">
        <v>115</v>
      </c>
      <c r="B117" s="13" t="s">
        <v>227</v>
      </c>
      <c r="C117" s="13" t="s">
        <v>229</v>
      </c>
      <c r="D117" s="13" t="str">
        <f>"方菊"</f>
        <v>方菊</v>
      </c>
      <c r="E117" s="15" t="s">
        <v>11</v>
      </c>
      <c r="F117" s="13" t="s">
        <v>12</v>
      </c>
      <c r="G117" s="13"/>
    </row>
    <row r="118" ht="33" customHeight="1" spans="1:7">
      <c r="A118" s="13">
        <v>116</v>
      </c>
      <c r="B118" s="13" t="s">
        <v>230</v>
      </c>
      <c r="C118" s="13" t="s">
        <v>231</v>
      </c>
      <c r="D118" s="13" t="str">
        <f>"邢星"</f>
        <v>邢星</v>
      </c>
      <c r="E118" s="15" t="s">
        <v>11</v>
      </c>
      <c r="F118" s="13" t="s">
        <v>12</v>
      </c>
      <c r="G118" s="13"/>
    </row>
    <row r="119" ht="33" customHeight="1" spans="1:7">
      <c r="A119" s="13">
        <v>117</v>
      </c>
      <c r="B119" s="13" t="s">
        <v>230</v>
      </c>
      <c r="C119" s="13" t="s">
        <v>231</v>
      </c>
      <c r="D119" s="13" t="str">
        <f>"邢蕊玉"</f>
        <v>邢蕊玉</v>
      </c>
      <c r="E119" s="15" t="s">
        <v>11</v>
      </c>
      <c r="F119" s="13" t="s">
        <v>12</v>
      </c>
      <c r="G119" s="13"/>
    </row>
    <row r="120" ht="33" customHeight="1" spans="1:7">
      <c r="A120" s="13">
        <v>118</v>
      </c>
      <c r="B120" s="13" t="s">
        <v>230</v>
      </c>
      <c r="C120" s="13" t="s">
        <v>232</v>
      </c>
      <c r="D120" s="13" t="str">
        <f>"孙霄"</f>
        <v>孙霄</v>
      </c>
      <c r="E120" s="15" t="s">
        <v>11</v>
      </c>
      <c r="F120" s="13" t="s">
        <v>12</v>
      </c>
      <c r="G120" s="13"/>
    </row>
    <row r="121" ht="33" customHeight="1" spans="1:7">
      <c r="A121" s="13">
        <v>119</v>
      </c>
      <c r="B121" s="13" t="s">
        <v>230</v>
      </c>
      <c r="C121" s="13" t="s">
        <v>233</v>
      </c>
      <c r="D121" s="13" t="str">
        <f>"陈媛玉"</f>
        <v>陈媛玉</v>
      </c>
      <c r="E121" s="15" t="s">
        <v>11</v>
      </c>
      <c r="F121" s="13" t="s">
        <v>12</v>
      </c>
      <c r="G121" s="13"/>
    </row>
    <row r="122" ht="33" customHeight="1" spans="1:7">
      <c r="A122" s="13">
        <v>120</v>
      </c>
      <c r="B122" s="13" t="s">
        <v>230</v>
      </c>
      <c r="C122" s="13" t="s">
        <v>234</v>
      </c>
      <c r="D122" s="13" t="str">
        <f>"潘明敏"</f>
        <v>潘明敏</v>
      </c>
      <c r="E122" s="15" t="s">
        <v>11</v>
      </c>
      <c r="F122" s="13" t="s">
        <v>12</v>
      </c>
      <c r="G122" s="13"/>
    </row>
    <row r="123" ht="33" customHeight="1" spans="1:7">
      <c r="A123" s="13">
        <v>121</v>
      </c>
      <c r="B123" s="13" t="s">
        <v>230</v>
      </c>
      <c r="C123" s="13" t="s">
        <v>235</v>
      </c>
      <c r="D123" s="13" t="str">
        <f>"李攀"</f>
        <v>李攀</v>
      </c>
      <c r="E123" s="15" t="s">
        <v>11</v>
      </c>
      <c r="F123" s="13" t="s">
        <v>12</v>
      </c>
      <c r="G123" s="13"/>
    </row>
    <row r="124" ht="33" customHeight="1" spans="1:7">
      <c r="A124" s="13">
        <v>122</v>
      </c>
      <c r="B124" s="13" t="s">
        <v>230</v>
      </c>
      <c r="C124" s="13" t="s">
        <v>236</v>
      </c>
      <c r="D124" s="13" t="str">
        <f>"石丹慧"</f>
        <v>石丹慧</v>
      </c>
      <c r="E124" s="15" t="s">
        <v>11</v>
      </c>
      <c r="F124" s="13" t="s">
        <v>12</v>
      </c>
      <c r="G124" s="13"/>
    </row>
    <row r="125" ht="33" customHeight="1" spans="1:7">
      <c r="A125" s="13">
        <v>123</v>
      </c>
      <c r="B125" s="14" t="s">
        <v>237</v>
      </c>
      <c r="C125" s="13" t="s">
        <v>238</v>
      </c>
      <c r="D125" s="13" t="s">
        <v>239</v>
      </c>
      <c r="E125" s="15" t="s">
        <v>11</v>
      </c>
      <c r="F125" s="13" t="s">
        <v>12</v>
      </c>
      <c r="G125" s="13"/>
    </row>
    <row r="126" ht="33" customHeight="1" spans="1:7">
      <c r="A126" s="13">
        <v>124</v>
      </c>
      <c r="B126" s="14" t="s">
        <v>237</v>
      </c>
      <c r="C126" s="13" t="s">
        <v>240</v>
      </c>
      <c r="D126" s="13" t="s">
        <v>241</v>
      </c>
      <c r="E126" s="15" t="s">
        <v>11</v>
      </c>
      <c r="F126" s="16" t="s">
        <v>195</v>
      </c>
      <c r="G126" s="16"/>
    </row>
    <row r="127" ht="33" customHeight="1" spans="1:7">
      <c r="A127" s="13">
        <v>125</v>
      </c>
      <c r="B127" s="14" t="s">
        <v>237</v>
      </c>
      <c r="C127" s="13" t="s">
        <v>242</v>
      </c>
      <c r="D127" s="13" t="s">
        <v>243</v>
      </c>
      <c r="E127" s="15" t="s">
        <v>11</v>
      </c>
      <c r="F127" s="13" t="s">
        <v>12</v>
      </c>
      <c r="G127" s="13"/>
    </row>
    <row r="128" ht="33" customHeight="1" spans="1:7">
      <c r="A128" s="13">
        <v>126</v>
      </c>
      <c r="B128" s="14" t="s">
        <v>237</v>
      </c>
      <c r="C128" s="13" t="s">
        <v>244</v>
      </c>
      <c r="D128" s="13" t="s">
        <v>245</v>
      </c>
      <c r="E128" s="15" t="s">
        <v>11</v>
      </c>
      <c r="F128" s="13" t="s">
        <v>12</v>
      </c>
      <c r="G128" s="13"/>
    </row>
    <row r="129" ht="33" customHeight="1" spans="1:7">
      <c r="A129" s="13">
        <v>127</v>
      </c>
      <c r="B129" s="14" t="s">
        <v>237</v>
      </c>
      <c r="C129" s="13" t="s">
        <v>246</v>
      </c>
      <c r="D129" s="13" t="s">
        <v>247</v>
      </c>
      <c r="E129" s="15" t="s">
        <v>11</v>
      </c>
      <c r="F129" s="13" t="s">
        <v>12</v>
      </c>
      <c r="G129" s="13"/>
    </row>
    <row r="130" ht="33" customHeight="1" spans="1:7">
      <c r="A130" s="13">
        <v>128</v>
      </c>
      <c r="B130" s="14" t="s">
        <v>237</v>
      </c>
      <c r="C130" s="13" t="s">
        <v>248</v>
      </c>
      <c r="D130" s="13" t="s">
        <v>249</v>
      </c>
      <c r="E130" s="15" t="s">
        <v>11</v>
      </c>
      <c r="F130" s="13" t="s">
        <v>12</v>
      </c>
      <c r="G130" s="13"/>
    </row>
    <row r="131" ht="33" customHeight="1" spans="1:7">
      <c r="A131" s="13">
        <v>129</v>
      </c>
      <c r="B131" s="14" t="s">
        <v>237</v>
      </c>
      <c r="C131" s="13" t="s">
        <v>231</v>
      </c>
      <c r="D131" s="13" t="s">
        <v>250</v>
      </c>
      <c r="E131" s="15" t="s">
        <v>11</v>
      </c>
      <c r="F131" s="13" t="s">
        <v>12</v>
      </c>
      <c r="G131" s="13"/>
    </row>
    <row r="132" ht="33" customHeight="1" spans="1:7">
      <c r="A132" s="13">
        <v>130</v>
      </c>
      <c r="B132" s="14" t="s">
        <v>237</v>
      </c>
      <c r="C132" s="13" t="s">
        <v>251</v>
      </c>
      <c r="D132" s="13" t="s">
        <v>252</v>
      </c>
      <c r="E132" s="15" t="s">
        <v>11</v>
      </c>
      <c r="F132" s="13" t="s">
        <v>12</v>
      </c>
      <c r="G132" s="13"/>
    </row>
    <row r="133" ht="33" customHeight="1" spans="1:7">
      <c r="A133" s="13">
        <v>131</v>
      </c>
      <c r="B133" s="14" t="s">
        <v>253</v>
      </c>
      <c r="C133" s="13" t="s">
        <v>254</v>
      </c>
      <c r="D133" s="13" t="s">
        <v>255</v>
      </c>
      <c r="E133" s="15" t="s">
        <v>11</v>
      </c>
      <c r="F133" s="13" t="s">
        <v>12</v>
      </c>
      <c r="G133" s="13"/>
    </row>
    <row r="134" ht="33" customHeight="1" spans="1:7">
      <c r="A134" s="13">
        <v>132</v>
      </c>
      <c r="B134" s="14" t="s">
        <v>253</v>
      </c>
      <c r="C134" s="13" t="s">
        <v>256</v>
      </c>
      <c r="D134" s="13" t="s">
        <v>257</v>
      </c>
      <c r="E134" s="15" t="s">
        <v>11</v>
      </c>
      <c r="F134" s="13" t="s">
        <v>12</v>
      </c>
      <c r="G134" s="13"/>
    </row>
    <row r="135" ht="33" customHeight="1" spans="1:7">
      <c r="A135" s="13">
        <v>133</v>
      </c>
      <c r="B135" s="14" t="s">
        <v>258</v>
      </c>
      <c r="C135" s="13" t="s">
        <v>259</v>
      </c>
      <c r="D135" s="13" t="s">
        <v>260</v>
      </c>
      <c r="E135" s="15" t="s">
        <v>11</v>
      </c>
      <c r="F135" s="13" t="s">
        <v>12</v>
      </c>
      <c r="G135" s="13"/>
    </row>
    <row r="136" ht="33" customHeight="1" spans="1:7">
      <c r="A136" s="13">
        <v>134</v>
      </c>
      <c r="B136" s="13" t="s">
        <v>261</v>
      </c>
      <c r="C136" s="13" t="s">
        <v>262</v>
      </c>
      <c r="D136" s="13" t="s">
        <v>263</v>
      </c>
      <c r="E136" s="15" t="s">
        <v>11</v>
      </c>
      <c r="F136" s="13" t="s">
        <v>12</v>
      </c>
      <c r="G136" s="13"/>
    </row>
    <row r="137" ht="33" customHeight="1" spans="1:7">
      <c r="A137" s="13">
        <v>135</v>
      </c>
      <c r="B137" s="13" t="s">
        <v>264</v>
      </c>
      <c r="C137" s="13" t="s">
        <v>265</v>
      </c>
      <c r="D137" s="13" t="s">
        <v>266</v>
      </c>
      <c r="E137" s="15" t="s">
        <v>11</v>
      </c>
      <c r="F137" s="13" t="s">
        <v>12</v>
      </c>
      <c r="G137" s="13"/>
    </row>
    <row r="138" ht="33" customHeight="1" spans="1:7">
      <c r="A138" s="13">
        <v>136</v>
      </c>
      <c r="B138" s="13" t="s">
        <v>264</v>
      </c>
      <c r="C138" s="13" t="s">
        <v>267</v>
      </c>
      <c r="D138" s="13" t="s">
        <v>268</v>
      </c>
      <c r="E138" s="15" t="s">
        <v>11</v>
      </c>
      <c r="F138" s="13" t="s">
        <v>12</v>
      </c>
      <c r="G138" s="13"/>
    </row>
    <row r="139" ht="33" customHeight="1" spans="1:7">
      <c r="A139" s="13">
        <v>137</v>
      </c>
      <c r="B139" s="13" t="s">
        <v>264</v>
      </c>
      <c r="C139" s="13" t="s">
        <v>269</v>
      </c>
      <c r="D139" s="13" t="s">
        <v>270</v>
      </c>
      <c r="E139" s="15" t="s">
        <v>11</v>
      </c>
      <c r="F139" s="13" t="s">
        <v>12</v>
      </c>
      <c r="G139" s="13"/>
    </row>
    <row r="140" ht="33" customHeight="1" spans="1:7">
      <c r="A140" s="13">
        <v>138</v>
      </c>
      <c r="B140" s="13" t="s">
        <v>271</v>
      </c>
      <c r="C140" s="13" t="s">
        <v>272</v>
      </c>
      <c r="D140" s="13" t="str">
        <f>"张娇娇"</f>
        <v>张娇娇</v>
      </c>
      <c r="E140" s="15" t="s">
        <v>11</v>
      </c>
      <c r="F140" s="13" t="s">
        <v>12</v>
      </c>
      <c r="G140" s="13"/>
    </row>
    <row r="141" ht="33" customHeight="1" spans="1:7">
      <c r="A141" s="13">
        <v>139</v>
      </c>
      <c r="B141" s="13" t="s">
        <v>271</v>
      </c>
      <c r="C141" s="13" t="s">
        <v>273</v>
      </c>
      <c r="D141" s="13" t="str">
        <f>"王菁菁"</f>
        <v>王菁菁</v>
      </c>
      <c r="E141" s="15" t="s">
        <v>11</v>
      </c>
      <c r="F141" s="13" t="s">
        <v>12</v>
      </c>
      <c r="G141" s="13"/>
    </row>
    <row r="142" ht="33" customHeight="1" spans="1:7">
      <c r="A142" s="13">
        <v>140</v>
      </c>
      <c r="B142" s="13" t="s">
        <v>271</v>
      </c>
      <c r="C142" s="13" t="s">
        <v>274</v>
      </c>
      <c r="D142" s="13" t="str">
        <f>"吴爽"</f>
        <v>吴爽</v>
      </c>
      <c r="E142" s="15" t="s">
        <v>11</v>
      </c>
      <c r="F142" s="13" t="s">
        <v>12</v>
      </c>
      <c r="G142" s="13"/>
    </row>
    <row r="143" ht="33" customHeight="1" spans="1:7">
      <c r="A143" s="13">
        <v>141</v>
      </c>
      <c r="B143" s="13" t="s">
        <v>271</v>
      </c>
      <c r="C143" s="13" t="s">
        <v>275</v>
      </c>
      <c r="D143" s="13" t="str">
        <f>"鲁鹏"</f>
        <v>鲁鹏</v>
      </c>
      <c r="E143" s="15" t="s">
        <v>11</v>
      </c>
      <c r="F143" s="13" t="s">
        <v>12</v>
      </c>
      <c r="G143" s="13"/>
    </row>
    <row r="144" ht="33" customHeight="1" spans="1:7">
      <c r="A144" s="13">
        <v>142</v>
      </c>
      <c r="B144" s="13" t="s">
        <v>271</v>
      </c>
      <c r="C144" s="13" t="s">
        <v>276</v>
      </c>
      <c r="D144" s="13" t="str">
        <f>"赵薇"</f>
        <v>赵薇</v>
      </c>
      <c r="E144" s="15" t="s">
        <v>11</v>
      </c>
      <c r="F144" s="13" t="s">
        <v>12</v>
      </c>
      <c r="G144" s="13"/>
    </row>
    <row r="145" ht="33" customHeight="1" spans="1:7">
      <c r="A145" s="13">
        <v>143</v>
      </c>
      <c r="B145" s="13" t="s">
        <v>271</v>
      </c>
      <c r="C145" s="13" t="s">
        <v>277</v>
      </c>
      <c r="D145" s="13" t="str">
        <f>"王蕊"</f>
        <v>王蕊</v>
      </c>
      <c r="E145" s="15" t="s">
        <v>11</v>
      </c>
      <c r="F145" s="13" t="s">
        <v>12</v>
      </c>
      <c r="G145" s="13"/>
    </row>
    <row r="146" ht="33" customHeight="1" spans="1:7">
      <c r="A146" s="13">
        <v>144</v>
      </c>
      <c r="B146" s="13" t="s">
        <v>271</v>
      </c>
      <c r="C146" s="13" t="s">
        <v>85</v>
      </c>
      <c r="D146" s="13" t="str">
        <f>"张妍"</f>
        <v>张妍</v>
      </c>
      <c r="E146" s="15" t="s">
        <v>11</v>
      </c>
      <c r="F146" s="13" t="s">
        <v>12</v>
      </c>
      <c r="G146" s="13"/>
    </row>
    <row r="147" ht="33" customHeight="1" spans="1:7">
      <c r="A147" s="13">
        <v>145</v>
      </c>
      <c r="B147" s="13" t="s">
        <v>271</v>
      </c>
      <c r="C147" s="13" t="s">
        <v>278</v>
      </c>
      <c r="D147" s="13" t="str">
        <f>"展恩苓"</f>
        <v>展恩苓</v>
      </c>
      <c r="E147" s="15" t="s">
        <v>11</v>
      </c>
      <c r="F147" s="13" t="s">
        <v>12</v>
      </c>
      <c r="G147" s="13"/>
    </row>
    <row r="148" ht="33" customHeight="1" spans="1:7">
      <c r="A148" s="13">
        <v>146</v>
      </c>
      <c r="B148" s="13" t="s">
        <v>271</v>
      </c>
      <c r="C148" s="13" t="s">
        <v>279</v>
      </c>
      <c r="D148" s="13" t="str">
        <f>"乔珍"</f>
        <v>乔珍</v>
      </c>
      <c r="E148" s="15" t="s">
        <v>11</v>
      </c>
      <c r="F148" s="13" t="s">
        <v>12</v>
      </c>
      <c r="G148" s="13"/>
    </row>
    <row r="149" ht="33" customHeight="1" spans="1:7">
      <c r="A149" s="13">
        <v>147</v>
      </c>
      <c r="B149" s="13" t="s">
        <v>271</v>
      </c>
      <c r="C149" s="13" t="s">
        <v>280</v>
      </c>
      <c r="D149" s="13" t="str">
        <f>"黎永彤"</f>
        <v>黎永彤</v>
      </c>
      <c r="E149" s="15" t="s">
        <v>11</v>
      </c>
      <c r="F149" s="13" t="s">
        <v>12</v>
      </c>
      <c r="G149" s="13"/>
    </row>
    <row r="150" ht="33" customHeight="1" spans="1:7">
      <c r="A150" s="13">
        <v>148</v>
      </c>
      <c r="B150" s="13" t="s">
        <v>271</v>
      </c>
      <c r="C150" s="13" t="s">
        <v>281</v>
      </c>
      <c r="D150" s="13" t="str">
        <f>"马雪骢"</f>
        <v>马雪骢</v>
      </c>
      <c r="E150" s="15" t="s">
        <v>11</v>
      </c>
      <c r="F150" s="13" t="s">
        <v>12</v>
      </c>
      <c r="G150" s="13"/>
    </row>
    <row r="151" ht="33" customHeight="1" spans="1:7">
      <c r="A151" s="13">
        <v>149</v>
      </c>
      <c r="B151" s="13" t="s">
        <v>271</v>
      </c>
      <c r="C151" s="13" t="s">
        <v>282</v>
      </c>
      <c r="D151" s="13" t="str">
        <f>"李玲"</f>
        <v>李玲</v>
      </c>
      <c r="E151" s="15" t="s">
        <v>11</v>
      </c>
      <c r="F151" s="13" t="s">
        <v>12</v>
      </c>
      <c r="G151" s="13"/>
    </row>
    <row r="152" ht="33" customHeight="1" spans="1:7">
      <c r="A152" s="13">
        <v>150</v>
      </c>
      <c r="B152" s="13" t="s">
        <v>271</v>
      </c>
      <c r="C152" s="13" t="s">
        <v>106</v>
      </c>
      <c r="D152" s="13" t="str">
        <f>"徐永婷"</f>
        <v>徐永婷</v>
      </c>
      <c r="E152" s="15" t="s">
        <v>11</v>
      </c>
      <c r="F152" s="13" t="s">
        <v>12</v>
      </c>
      <c r="G152" s="13"/>
    </row>
    <row r="153" ht="33" customHeight="1" spans="1:7">
      <c r="A153" s="13">
        <v>151</v>
      </c>
      <c r="B153" s="13" t="s">
        <v>271</v>
      </c>
      <c r="C153" s="13" t="s">
        <v>283</v>
      </c>
      <c r="D153" s="13" t="str">
        <f>"罗云"</f>
        <v>罗云</v>
      </c>
      <c r="E153" s="15" t="s">
        <v>11</v>
      </c>
      <c r="F153" s="13" t="s">
        <v>12</v>
      </c>
      <c r="G153" s="13"/>
    </row>
    <row r="154" ht="33" customHeight="1" spans="1:7">
      <c r="A154" s="13">
        <v>152</v>
      </c>
      <c r="B154" s="13" t="s">
        <v>271</v>
      </c>
      <c r="C154" s="13" t="s">
        <v>284</v>
      </c>
      <c r="D154" s="13" t="str">
        <f>"江湘虹"</f>
        <v>江湘虹</v>
      </c>
      <c r="E154" s="15" t="s">
        <v>11</v>
      </c>
      <c r="F154" s="13" t="s">
        <v>12</v>
      </c>
      <c r="G154" s="13"/>
    </row>
    <row r="155" ht="33" customHeight="1" spans="1:7">
      <c r="A155" s="13">
        <v>153</v>
      </c>
      <c r="B155" s="13" t="s">
        <v>271</v>
      </c>
      <c r="C155" s="13" t="s">
        <v>285</v>
      </c>
      <c r="D155" s="13" t="str">
        <f>"金忆"</f>
        <v>金忆</v>
      </c>
      <c r="E155" s="15" t="s">
        <v>11</v>
      </c>
      <c r="F155" s="13" t="s">
        <v>12</v>
      </c>
      <c r="G155" s="13"/>
    </row>
    <row r="156" ht="33" customHeight="1" spans="1:7">
      <c r="A156" s="13">
        <v>154</v>
      </c>
      <c r="B156" s="13" t="s">
        <v>271</v>
      </c>
      <c r="C156" s="13" t="s">
        <v>286</v>
      </c>
      <c r="D156" s="13" t="str">
        <f>"林文晶"</f>
        <v>林文晶</v>
      </c>
      <c r="E156" s="15" t="s">
        <v>11</v>
      </c>
      <c r="F156" s="13" t="s">
        <v>12</v>
      </c>
      <c r="G156" s="13"/>
    </row>
    <row r="157" ht="33" customHeight="1" spans="1:7">
      <c r="A157" s="13">
        <v>155</v>
      </c>
      <c r="B157" s="13" t="s">
        <v>271</v>
      </c>
      <c r="C157" s="13" t="s">
        <v>287</v>
      </c>
      <c r="D157" s="13" t="str">
        <f>"陈秀妮"</f>
        <v>陈秀妮</v>
      </c>
      <c r="E157" s="15" t="s">
        <v>11</v>
      </c>
      <c r="F157" s="13" t="s">
        <v>12</v>
      </c>
      <c r="G157" s="13"/>
    </row>
    <row r="158" ht="33" customHeight="1" spans="1:7">
      <c r="A158" s="13">
        <v>156</v>
      </c>
      <c r="B158" s="13" t="s">
        <v>271</v>
      </c>
      <c r="C158" s="13" t="s">
        <v>288</v>
      </c>
      <c r="D158" s="13" t="str">
        <f>"孙鸿玲"</f>
        <v>孙鸿玲</v>
      </c>
      <c r="E158" s="15" t="s">
        <v>11</v>
      </c>
      <c r="F158" s="13" t="s">
        <v>12</v>
      </c>
      <c r="G158" s="13"/>
    </row>
    <row r="159" ht="33" customHeight="1" spans="1:7">
      <c r="A159" s="13">
        <v>157</v>
      </c>
      <c r="B159" s="13" t="s">
        <v>271</v>
      </c>
      <c r="C159" s="13" t="s">
        <v>58</v>
      </c>
      <c r="D159" s="13" t="str">
        <f>"陈春余"</f>
        <v>陈春余</v>
      </c>
      <c r="E159" s="15" t="s">
        <v>11</v>
      </c>
      <c r="F159" s="13" t="s">
        <v>12</v>
      </c>
      <c r="G159" s="13"/>
    </row>
    <row r="160" ht="33" customHeight="1" spans="1:7">
      <c r="A160" s="13">
        <v>158</v>
      </c>
      <c r="B160" s="13" t="s">
        <v>271</v>
      </c>
      <c r="C160" s="13" t="s">
        <v>289</v>
      </c>
      <c r="D160" s="13" t="str">
        <f>"陈慧雅"</f>
        <v>陈慧雅</v>
      </c>
      <c r="E160" s="15" t="s">
        <v>11</v>
      </c>
      <c r="F160" s="13" t="s">
        <v>12</v>
      </c>
      <c r="G160" s="13"/>
    </row>
    <row r="161" ht="33" customHeight="1" spans="1:7">
      <c r="A161" s="13">
        <v>159</v>
      </c>
      <c r="B161" s="13" t="s">
        <v>271</v>
      </c>
      <c r="C161" s="13" t="s">
        <v>290</v>
      </c>
      <c r="D161" s="13" t="str">
        <f>"黎永娟"</f>
        <v>黎永娟</v>
      </c>
      <c r="E161" s="15" t="s">
        <v>11</v>
      </c>
      <c r="F161" s="13" t="s">
        <v>12</v>
      </c>
      <c r="G161" s="13"/>
    </row>
    <row r="162" ht="33" customHeight="1" spans="1:7">
      <c r="A162" s="13">
        <v>160</v>
      </c>
      <c r="B162" s="13" t="s">
        <v>271</v>
      </c>
      <c r="C162" s="13" t="s">
        <v>291</v>
      </c>
      <c r="D162" s="13" t="str">
        <f>"周佳"</f>
        <v>周佳</v>
      </c>
      <c r="E162" s="15" t="s">
        <v>11</v>
      </c>
      <c r="F162" s="13" t="s">
        <v>12</v>
      </c>
      <c r="G162" s="13"/>
    </row>
    <row r="163" ht="33" customHeight="1" spans="1:7">
      <c r="A163" s="13">
        <v>161</v>
      </c>
      <c r="B163" s="13" t="s">
        <v>271</v>
      </c>
      <c r="C163" s="13" t="s">
        <v>292</v>
      </c>
      <c r="D163" s="13" t="str">
        <f>"杨目"</f>
        <v>杨目</v>
      </c>
      <c r="E163" s="15" t="s">
        <v>11</v>
      </c>
      <c r="F163" s="13" t="s">
        <v>12</v>
      </c>
      <c r="G163" s="13"/>
    </row>
    <row r="164" ht="33" customHeight="1" spans="1:7">
      <c r="A164" s="13">
        <v>162</v>
      </c>
      <c r="B164" s="13" t="s">
        <v>271</v>
      </c>
      <c r="C164" s="13" t="s">
        <v>293</v>
      </c>
      <c r="D164" s="13" t="str">
        <f>"邢新水"</f>
        <v>邢新水</v>
      </c>
      <c r="E164" s="15" t="s">
        <v>11</v>
      </c>
      <c r="F164" s="13" t="s">
        <v>12</v>
      </c>
      <c r="G164" s="13"/>
    </row>
    <row r="165" ht="33" customHeight="1" spans="1:7">
      <c r="A165" s="13">
        <v>163</v>
      </c>
      <c r="B165" s="13" t="s">
        <v>271</v>
      </c>
      <c r="C165" s="13" t="s">
        <v>290</v>
      </c>
      <c r="D165" s="13" t="str">
        <f>"韦和虹"</f>
        <v>韦和虹</v>
      </c>
      <c r="E165" s="15" t="s">
        <v>11</v>
      </c>
      <c r="F165" s="13" t="s">
        <v>12</v>
      </c>
      <c r="G165" s="13"/>
    </row>
    <row r="166" ht="33" customHeight="1" spans="1:7">
      <c r="A166" s="13">
        <v>164</v>
      </c>
      <c r="B166" s="13" t="s">
        <v>271</v>
      </c>
      <c r="C166" s="13" t="s">
        <v>294</v>
      </c>
      <c r="D166" s="13" t="str">
        <f>"关彦芳"</f>
        <v>关彦芳</v>
      </c>
      <c r="E166" s="15" t="s">
        <v>11</v>
      </c>
      <c r="F166" s="13" t="s">
        <v>12</v>
      </c>
      <c r="G166" s="13"/>
    </row>
    <row r="167" ht="33" customHeight="1" spans="1:7">
      <c r="A167" s="13">
        <v>165</v>
      </c>
      <c r="B167" s="13" t="s">
        <v>271</v>
      </c>
      <c r="C167" s="13" t="s">
        <v>44</v>
      </c>
      <c r="D167" s="13" t="str">
        <f>"唐秀完"</f>
        <v>唐秀完</v>
      </c>
      <c r="E167" s="15" t="s">
        <v>11</v>
      </c>
      <c r="F167" s="13" t="s">
        <v>12</v>
      </c>
      <c r="G167" s="13"/>
    </row>
    <row r="168" ht="33" customHeight="1" spans="1:7">
      <c r="A168" s="13">
        <v>166</v>
      </c>
      <c r="B168" s="13" t="s">
        <v>271</v>
      </c>
      <c r="C168" s="13" t="s">
        <v>295</v>
      </c>
      <c r="D168" s="13" t="str">
        <f>"赵昕昱"</f>
        <v>赵昕昱</v>
      </c>
      <c r="E168" s="15" t="s">
        <v>11</v>
      </c>
      <c r="F168" s="13" t="s">
        <v>12</v>
      </c>
      <c r="G168" s="13"/>
    </row>
    <row r="169" ht="33" customHeight="1" spans="1:7">
      <c r="A169" s="13">
        <v>167</v>
      </c>
      <c r="B169" s="13" t="s">
        <v>271</v>
      </c>
      <c r="C169" s="13" t="s">
        <v>296</v>
      </c>
      <c r="D169" s="13" t="str">
        <f>"王国斌"</f>
        <v>王国斌</v>
      </c>
      <c r="E169" s="15" t="s">
        <v>11</v>
      </c>
      <c r="F169" s="13" t="s">
        <v>12</v>
      </c>
      <c r="G169" s="13"/>
    </row>
    <row r="170" ht="33" customHeight="1" spans="1:7">
      <c r="A170" s="13">
        <v>168</v>
      </c>
      <c r="B170" s="13" t="s">
        <v>271</v>
      </c>
      <c r="C170" s="13" t="s">
        <v>297</v>
      </c>
      <c r="D170" s="13" t="str">
        <f>"汪朝燕"</f>
        <v>汪朝燕</v>
      </c>
      <c r="E170" s="15" t="s">
        <v>11</v>
      </c>
      <c r="F170" s="13" t="s">
        <v>12</v>
      </c>
      <c r="G170" s="13"/>
    </row>
    <row r="171" ht="33" customHeight="1" spans="1:7">
      <c r="A171" s="13">
        <v>169</v>
      </c>
      <c r="B171" s="13" t="s">
        <v>271</v>
      </c>
      <c r="C171" s="13" t="s">
        <v>298</v>
      </c>
      <c r="D171" s="13" t="str">
        <f>"罗盛云"</f>
        <v>罗盛云</v>
      </c>
      <c r="E171" s="15" t="s">
        <v>11</v>
      </c>
      <c r="F171" s="13" t="s">
        <v>12</v>
      </c>
      <c r="G171" s="13"/>
    </row>
    <row r="172" ht="33" customHeight="1" spans="1:7">
      <c r="A172" s="13">
        <v>170</v>
      </c>
      <c r="B172" s="13" t="s">
        <v>271</v>
      </c>
      <c r="C172" s="13" t="s">
        <v>299</v>
      </c>
      <c r="D172" s="13" t="str">
        <f>"杨莉"</f>
        <v>杨莉</v>
      </c>
      <c r="E172" s="15" t="s">
        <v>11</v>
      </c>
      <c r="F172" s="13" t="s">
        <v>12</v>
      </c>
      <c r="G172" s="13"/>
    </row>
    <row r="173" ht="33" customHeight="1" spans="1:7">
      <c r="A173" s="13">
        <v>171</v>
      </c>
      <c r="B173" s="13" t="s">
        <v>271</v>
      </c>
      <c r="C173" s="13" t="s">
        <v>300</v>
      </c>
      <c r="D173" s="13" t="str">
        <f>"徐冰"</f>
        <v>徐冰</v>
      </c>
      <c r="E173" s="15" t="s">
        <v>11</v>
      </c>
      <c r="F173" s="13" t="s">
        <v>12</v>
      </c>
      <c r="G173" s="13"/>
    </row>
    <row r="174" ht="33" customHeight="1" spans="1:7">
      <c r="A174" s="13">
        <v>172</v>
      </c>
      <c r="B174" s="13" t="s">
        <v>301</v>
      </c>
      <c r="C174" s="13" t="s">
        <v>302</v>
      </c>
      <c r="D174" s="13" t="str">
        <f>"周岳"</f>
        <v>周岳</v>
      </c>
      <c r="E174" s="15" t="s">
        <v>11</v>
      </c>
      <c r="F174" s="13" t="s">
        <v>12</v>
      </c>
      <c r="G174" s="13"/>
    </row>
    <row r="175" ht="33" customHeight="1" spans="1:7">
      <c r="A175" s="13">
        <v>173</v>
      </c>
      <c r="B175" s="13" t="s">
        <v>301</v>
      </c>
      <c r="C175" s="13" t="s">
        <v>303</v>
      </c>
      <c r="D175" s="13" t="str">
        <f>"高蒙"</f>
        <v>高蒙</v>
      </c>
      <c r="E175" s="15" t="s">
        <v>11</v>
      </c>
      <c r="F175" s="13" t="s">
        <v>12</v>
      </c>
      <c r="G175" s="13"/>
    </row>
    <row r="176" ht="33" customHeight="1" spans="1:7">
      <c r="A176" s="13">
        <v>174</v>
      </c>
      <c r="B176" s="13" t="s">
        <v>304</v>
      </c>
      <c r="C176" s="13" t="s">
        <v>305</v>
      </c>
      <c r="D176" s="13" t="str">
        <f>"韦吉程"</f>
        <v>韦吉程</v>
      </c>
      <c r="E176" s="15" t="s">
        <v>11</v>
      </c>
      <c r="F176" s="16" t="s">
        <v>195</v>
      </c>
      <c r="G176" s="16"/>
    </row>
    <row r="177" ht="33" customHeight="1" spans="1:7">
      <c r="A177" s="13">
        <v>175</v>
      </c>
      <c r="B177" s="13" t="s">
        <v>304</v>
      </c>
      <c r="C177" s="13" t="s">
        <v>306</v>
      </c>
      <c r="D177" s="13" t="str">
        <f>"谢广南"</f>
        <v>谢广南</v>
      </c>
      <c r="E177" s="15" t="s">
        <v>11</v>
      </c>
      <c r="F177" s="13" t="s">
        <v>12</v>
      </c>
      <c r="G177" s="13"/>
    </row>
    <row r="178" ht="33" customHeight="1" spans="1:7">
      <c r="A178" s="13">
        <v>176</v>
      </c>
      <c r="B178" s="14" t="s">
        <v>307</v>
      </c>
      <c r="C178" s="13" t="s">
        <v>308</v>
      </c>
      <c r="D178" s="13" t="s">
        <v>309</v>
      </c>
      <c r="E178" s="15" t="s">
        <v>11</v>
      </c>
      <c r="F178" s="13" t="s">
        <v>12</v>
      </c>
      <c r="G178" s="13"/>
    </row>
    <row r="179" ht="33" customHeight="1" spans="1:7">
      <c r="A179" s="13">
        <v>177</v>
      </c>
      <c r="B179" s="14" t="s">
        <v>307</v>
      </c>
      <c r="C179" s="13" t="s">
        <v>310</v>
      </c>
      <c r="D179" s="13" t="s">
        <v>311</v>
      </c>
      <c r="E179" s="15" t="s">
        <v>11</v>
      </c>
      <c r="F179" s="13" t="s">
        <v>12</v>
      </c>
      <c r="G179" s="13"/>
    </row>
    <row r="180" ht="33" customHeight="1" spans="1:7">
      <c r="A180" s="13">
        <v>178</v>
      </c>
      <c r="B180" s="14" t="s">
        <v>312</v>
      </c>
      <c r="C180" s="13" t="s">
        <v>313</v>
      </c>
      <c r="D180" s="13" t="s">
        <v>314</v>
      </c>
      <c r="E180" s="15" t="s">
        <v>11</v>
      </c>
      <c r="F180" s="16" t="s">
        <v>12</v>
      </c>
      <c r="G180" s="16"/>
    </row>
    <row r="181" ht="33" customHeight="1" spans="1:7">
      <c r="A181" s="13">
        <v>179</v>
      </c>
      <c r="B181" s="14" t="s">
        <v>315</v>
      </c>
      <c r="C181" s="13" t="s">
        <v>316</v>
      </c>
      <c r="D181" s="13" t="s">
        <v>317</v>
      </c>
      <c r="E181" s="15" t="s">
        <v>11</v>
      </c>
      <c r="F181" s="13" t="s">
        <v>12</v>
      </c>
      <c r="G181" s="13"/>
    </row>
    <row r="182" ht="33" customHeight="1" spans="1:7">
      <c r="A182" s="13">
        <v>180</v>
      </c>
      <c r="B182" s="14" t="s">
        <v>315</v>
      </c>
      <c r="C182" s="13" t="s">
        <v>54</v>
      </c>
      <c r="D182" s="13" t="s">
        <v>318</v>
      </c>
      <c r="E182" s="15" t="s">
        <v>11</v>
      </c>
      <c r="F182" s="13" t="s">
        <v>12</v>
      </c>
      <c r="G182" s="13"/>
    </row>
    <row r="183" ht="33" customHeight="1" spans="1:7">
      <c r="A183" s="13">
        <v>181</v>
      </c>
      <c r="B183" s="14" t="s">
        <v>319</v>
      </c>
      <c r="C183" s="13" t="s">
        <v>320</v>
      </c>
      <c r="D183" s="13" t="s">
        <v>321</v>
      </c>
      <c r="E183" s="15" t="s">
        <v>11</v>
      </c>
      <c r="F183" s="13" t="s">
        <v>12</v>
      </c>
      <c r="G183" s="13"/>
    </row>
    <row r="184" ht="33" customHeight="1" spans="1:7">
      <c r="A184" s="13">
        <v>182</v>
      </c>
      <c r="B184" s="14" t="s">
        <v>322</v>
      </c>
      <c r="C184" s="13" t="s">
        <v>323</v>
      </c>
      <c r="D184" s="13" t="s">
        <v>324</v>
      </c>
      <c r="E184" s="15" t="s">
        <v>11</v>
      </c>
      <c r="F184" s="13" t="s">
        <v>12</v>
      </c>
      <c r="G184" s="13"/>
    </row>
    <row r="185" ht="33" customHeight="1" spans="1:7">
      <c r="A185" s="13">
        <v>183</v>
      </c>
      <c r="B185" s="14" t="s">
        <v>325</v>
      </c>
      <c r="C185" s="13" t="s">
        <v>326</v>
      </c>
      <c r="D185" s="13" t="s">
        <v>327</v>
      </c>
      <c r="E185" s="15" t="s">
        <v>11</v>
      </c>
      <c r="F185" s="13" t="s">
        <v>12</v>
      </c>
      <c r="G185" s="13"/>
    </row>
    <row r="186" ht="33" customHeight="1" spans="1:7">
      <c r="A186" s="13">
        <v>184</v>
      </c>
      <c r="B186" s="14" t="s">
        <v>328</v>
      </c>
      <c r="C186" s="13" t="s">
        <v>93</v>
      </c>
      <c r="D186" s="13" t="s">
        <v>329</v>
      </c>
      <c r="E186" s="15" t="s">
        <v>11</v>
      </c>
      <c r="F186" s="13" t="s">
        <v>12</v>
      </c>
      <c r="G186" s="13"/>
    </row>
    <row r="187" ht="33" customHeight="1" spans="1:7">
      <c r="A187" s="13">
        <v>185</v>
      </c>
      <c r="B187" s="14" t="s">
        <v>330</v>
      </c>
      <c r="C187" s="13" t="s">
        <v>331</v>
      </c>
      <c r="D187" s="13" t="s">
        <v>332</v>
      </c>
      <c r="E187" s="15" t="s">
        <v>11</v>
      </c>
      <c r="F187" s="13" t="s">
        <v>12</v>
      </c>
      <c r="G187" s="13"/>
    </row>
    <row r="188" ht="33" customHeight="1" spans="1:7">
      <c r="A188" s="13">
        <v>186</v>
      </c>
      <c r="B188" s="14" t="s">
        <v>330</v>
      </c>
      <c r="C188" s="13" t="s">
        <v>333</v>
      </c>
      <c r="D188" s="13" t="s">
        <v>334</v>
      </c>
      <c r="E188" s="15" t="s">
        <v>11</v>
      </c>
      <c r="F188" s="13" t="s">
        <v>12</v>
      </c>
      <c r="G188" s="13"/>
    </row>
    <row r="189" ht="33" customHeight="1" spans="1:7">
      <c r="A189" s="13">
        <v>187</v>
      </c>
      <c r="B189" s="14" t="s">
        <v>330</v>
      </c>
      <c r="C189" s="13" t="s">
        <v>335</v>
      </c>
      <c r="D189" s="13" t="s">
        <v>336</v>
      </c>
      <c r="E189" s="15" t="s">
        <v>11</v>
      </c>
      <c r="F189" s="13" t="s">
        <v>12</v>
      </c>
      <c r="G189" s="13"/>
    </row>
    <row r="190" ht="33" customHeight="1" spans="1:7">
      <c r="A190" s="13">
        <v>188</v>
      </c>
      <c r="B190" s="14" t="s">
        <v>337</v>
      </c>
      <c r="C190" s="13" t="s">
        <v>338</v>
      </c>
      <c r="D190" s="13" t="s">
        <v>339</v>
      </c>
      <c r="E190" s="15" t="s">
        <v>11</v>
      </c>
      <c r="F190" s="13" t="s">
        <v>12</v>
      </c>
      <c r="G190" s="13"/>
    </row>
    <row r="191" ht="33" customHeight="1" spans="1:7">
      <c r="A191" s="13">
        <v>189</v>
      </c>
      <c r="B191" s="14" t="s">
        <v>337</v>
      </c>
      <c r="C191" s="13" t="s">
        <v>340</v>
      </c>
      <c r="D191" s="13" t="s">
        <v>341</v>
      </c>
      <c r="E191" s="15" t="s">
        <v>11</v>
      </c>
      <c r="F191" s="13" t="s">
        <v>12</v>
      </c>
      <c r="G191" s="13"/>
    </row>
    <row r="192" ht="33" customHeight="1" spans="1:7">
      <c r="A192" s="13">
        <v>190</v>
      </c>
      <c r="B192" s="13" t="s">
        <v>342</v>
      </c>
      <c r="C192" s="13" t="s">
        <v>310</v>
      </c>
      <c r="D192" s="13" t="s">
        <v>343</v>
      </c>
      <c r="E192" s="15" t="s">
        <v>11</v>
      </c>
      <c r="F192" s="13" t="s">
        <v>12</v>
      </c>
      <c r="G192" s="13"/>
    </row>
    <row r="193" customHeight="1" spans="1:7">
      <c r="A193" s="13">
        <v>191</v>
      </c>
      <c r="B193" s="17" t="s">
        <v>344</v>
      </c>
      <c r="C193" s="13" t="s">
        <v>345</v>
      </c>
      <c r="D193" s="17" t="s">
        <v>346</v>
      </c>
      <c r="E193" s="15" t="s">
        <v>347</v>
      </c>
      <c r="F193" s="13" t="s">
        <v>12</v>
      </c>
      <c r="G193" s="13"/>
    </row>
    <row r="194" customHeight="1" spans="1:7">
      <c r="A194" s="13">
        <v>192</v>
      </c>
      <c r="B194" s="17" t="s">
        <v>344</v>
      </c>
      <c r="C194" s="13" t="s">
        <v>348</v>
      </c>
      <c r="D194" s="17" t="s">
        <v>349</v>
      </c>
      <c r="E194" s="15" t="s">
        <v>347</v>
      </c>
      <c r="F194" s="13" t="s">
        <v>12</v>
      </c>
      <c r="G194" s="13"/>
    </row>
    <row r="195" customHeight="1" spans="1:7">
      <c r="A195" s="13">
        <v>193</v>
      </c>
      <c r="B195" s="17" t="s">
        <v>344</v>
      </c>
      <c r="C195" s="13" t="s">
        <v>350</v>
      </c>
      <c r="D195" s="17" t="s">
        <v>351</v>
      </c>
      <c r="E195" s="15" t="s">
        <v>347</v>
      </c>
      <c r="F195" s="13" t="s">
        <v>12</v>
      </c>
      <c r="G195" s="13"/>
    </row>
    <row r="196" customHeight="1" spans="1:7">
      <c r="A196" s="13">
        <v>194</v>
      </c>
      <c r="B196" s="17" t="s">
        <v>352</v>
      </c>
      <c r="C196" s="13" t="s">
        <v>353</v>
      </c>
      <c r="D196" s="17" t="s">
        <v>354</v>
      </c>
      <c r="E196" s="15" t="s">
        <v>347</v>
      </c>
      <c r="F196" s="13" t="s">
        <v>12</v>
      </c>
      <c r="G196" s="13"/>
    </row>
    <row r="197" customHeight="1" spans="1:7">
      <c r="A197" s="13">
        <v>195</v>
      </c>
      <c r="B197" s="17" t="s">
        <v>352</v>
      </c>
      <c r="C197" s="13" t="s">
        <v>355</v>
      </c>
      <c r="D197" s="17" t="s">
        <v>356</v>
      </c>
      <c r="E197" s="15" t="s">
        <v>347</v>
      </c>
      <c r="F197" s="13" t="s">
        <v>12</v>
      </c>
      <c r="G197" s="13"/>
    </row>
    <row r="198" customHeight="1" spans="1:7">
      <c r="A198" s="13">
        <v>196</v>
      </c>
      <c r="B198" s="17" t="s">
        <v>357</v>
      </c>
      <c r="C198" s="13" t="s">
        <v>358</v>
      </c>
      <c r="D198" s="17" t="s">
        <v>359</v>
      </c>
      <c r="E198" s="15" t="s">
        <v>347</v>
      </c>
      <c r="F198" s="13" t="s">
        <v>12</v>
      </c>
      <c r="G198" s="13"/>
    </row>
    <row r="199" customHeight="1" spans="1:7">
      <c r="A199" s="13">
        <v>197</v>
      </c>
      <c r="B199" s="17" t="s">
        <v>360</v>
      </c>
      <c r="C199" s="13" t="s">
        <v>361</v>
      </c>
      <c r="D199" s="17" t="s">
        <v>362</v>
      </c>
      <c r="E199" s="15" t="s">
        <v>347</v>
      </c>
      <c r="F199" s="13" t="s">
        <v>12</v>
      </c>
      <c r="G199" s="13"/>
    </row>
    <row r="200" customHeight="1" spans="1:7">
      <c r="A200" s="13">
        <v>198</v>
      </c>
      <c r="B200" s="17" t="s">
        <v>360</v>
      </c>
      <c r="C200" s="13" t="s">
        <v>363</v>
      </c>
      <c r="D200" s="17" t="s">
        <v>364</v>
      </c>
      <c r="E200" s="15" t="s">
        <v>347</v>
      </c>
      <c r="F200" s="13" t="s">
        <v>12</v>
      </c>
      <c r="G200" s="13"/>
    </row>
    <row r="201" customHeight="1" spans="1:7">
      <c r="A201" s="13">
        <v>199</v>
      </c>
      <c r="B201" s="17" t="s">
        <v>365</v>
      </c>
      <c r="C201" s="13" t="s">
        <v>44</v>
      </c>
      <c r="D201" s="17" t="s">
        <v>366</v>
      </c>
      <c r="E201" s="15" t="s">
        <v>347</v>
      </c>
      <c r="F201" s="13" t="s">
        <v>12</v>
      </c>
      <c r="G201" s="13"/>
    </row>
  </sheetData>
  <mergeCells count="1">
    <mergeCell ref="A1:G1"/>
  </mergeCells>
  <printOptions horizontalCentered="1"/>
  <pageMargins left="0.0388888888888889" right="0.0388888888888889" top="0.275" bottom="0.196527777777778" header="0.196527777777778" footer="0.078472222222222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黄毅</cp:lastModifiedBy>
  <dcterms:created xsi:type="dcterms:W3CDTF">2024-03-06T06:13:00Z</dcterms:created>
  <dcterms:modified xsi:type="dcterms:W3CDTF">2024-05-23T07:55:27Z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B73072E1C1254A82AEE1FE63A6A20D07_13</vt:lpwstr>
  </property>
  <property fmtid="{D5CDD505-2E9C-101B-9397-08002B2CF9AE}" pid="3" name="KSOProductBuildVer">
    <vt:lpwstr>2052-12.1.0.16929</vt:lpwstr>
  </property>
</Properties>
</file>